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IL\DATA\Ratchada\สำนักงานอธิการบดี\แผนงาน\61-62\"/>
    </mc:Choice>
  </mc:AlternateContent>
  <bookViews>
    <workbookView xWindow="5580" yWindow="270" windowWidth="15690" windowHeight="9960" tabRatio="704" activeTab="8"/>
  </bookViews>
  <sheets>
    <sheet name="ปก" sheetId="20" r:id="rId1"/>
    <sheet name="สาร" sheetId="50" state="hidden" r:id="rId2"/>
    <sheet name="คำนำ" sheetId="51" state="hidden" r:id="rId3"/>
    <sheet name="วัตถุประสงค์ (2)" sheetId="53" state="hidden" r:id="rId4"/>
    <sheet name="ตาราง" sheetId="52" state="hidden" r:id="rId5"/>
    <sheet name="Sheet2" sheetId="56" state="hidden" r:id="rId6"/>
    <sheet name="3" sheetId="16" state="hidden" r:id="rId7"/>
    <sheet name="4" sheetId="17" state="hidden" r:id="rId8"/>
    <sheet name="แบบฟอร์มยุทธ4" sheetId="62" r:id="rId9"/>
    <sheet name="Sheet3" sheetId="61" r:id="rId10"/>
    <sheet name="Sheet1" sheetId="49" state="hidden" r:id="rId11"/>
    <sheet name="ย4" sheetId="57" state="hidden" r:id="rId12"/>
    <sheet name="ย3" sheetId="60" state="hidden" r:id="rId13"/>
  </sheets>
  <definedNames>
    <definedName name="_xlnm.Print_Area" localSheetId="10">Sheet1!$B$2:$G$19</definedName>
    <definedName name="_xlnm.Print_Area" localSheetId="2">คำนำ!$A$1:$M$12</definedName>
    <definedName name="_xlnm.Print_Area" localSheetId="4">ตาราง!$A$1:$P$56</definedName>
    <definedName name="_xlnm.Print_Area" localSheetId="8">แบบฟอร์มยุทธ4!$A$1:$Q$65</definedName>
    <definedName name="_xlnm.Print_Area" localSheetId="3">'วัตถุประสงค์ (2)'!$A$3:$L$10</definedName>
    <definedName name="_xlnm.Print_Area" localSheetId="1">สาร!$A$1:$L$8</definedName>
    <definedName name="_xlnm.Print_Titles" localSheetId="8">แบบฟอร์มยุทธ4!$6:$8</definedName>
  </definedNames>
  <calcPr calcId="152511"/>
</workbook>
</file>

<file path=xl/calcChain.xml><?xml version="1.0" encoding="utf-8"?>
<calcChain xmlns="http://schemas.openxmlformats.org/spreadsheetml/2006/main">
  <c r="E1" i="62" l="1"/>
  <c r="P18" i="52" l="1"/>
  <c r="P16" i="52" s="1"/>
  <c r="O18" i="52"/>
  <c r="O16" i="52" s="1"/>
  <c r="P15" i="52"/>
  <c r="O15" i="52"/>
  <c r="P14" i="52"/>
  <c r="O14" i="52"/>
  <c r="P11" i="52"/>
  <c r="P9" i="52" s="1"/>
  <c r="O11" i="52"/>
  <c r="O9" i="52" s="1"/>
  <c r="P8" i="52"/>
  <c r="O8" i="52"/>
  <c r="P44" i="52"/>
  <c r="O44" i="52"/>
  <c r="P47" i="52"/>
  <c r="O47" i="52"/>
  <c r="P34" i="52"/>
  <c r="O34" i="52"/>
  <c r="P33" i="52"/>
  <c r="O33" i="52"/>
  <c r="P32" i="52"/>
  <c r="O32" i="52"/>
  <c r="P27" i="52"/>
  <c r="O27" i="52"/>
  <c r="P29" i="52"/>
  <c r="O29" i="52"/>
  <c r="P30" i="52"/>
  <c r="O30" i="52"/>
  <c r="O35" i="52"/>
  <c r="P35" i="52"/>
  <c r="P37" i="52"/>
  <c r="O37" i="52"/>
  <c r="P41" i="52"/>
  <c r="O41" i="52"/>
  <c r="P42" i="52"/>
  <c r="O42" i="52"/>
  <c r="P43" i="52"/>
  <c r="O43" i="52"/>
  <c r="P46" i="52"/>
  <c r="O46" i="52"/>
  <c r="P49" i="52"/>
  <c r="O49" i="52"/>
  <c r="P50" i="52"/>
  <c r="O50" i="52"/>
  <c r="P51" i="52"/>
  <c r="O51" i="52"/>
  <c r="P53" i="52"/>
  <c r="O53" i="52"/>
  <c r="P54" i="52"/>
  <c r="O54" i="52"/>
  <c r="P56" i="52"/>
  <c r="P55" i="52" s="1"/>
  <c r="O56" i="52"/>
  <c r="O55" i="52" s="1"/>
  <c r="P25" i="52"/>
  <c r="P24" i="52" s="1"/>
  <c r="O25" i="52"/>
  <c r="O24" i="52" s="1"/>
  <c r="P52" i="52" l="1"/>
  <c r="O52" i="52"/>
  <c r="O45" i="52"/>
  <c r="P36" i="52"/>
  <c r="O31" i="52"/>
  <c r="P48" i="52"/>
  <c r="P31" i="52"/>
  <c r="P45" i="52"/>
  <c r="O36" i="52"/>
  <c r="P28" i="52"/>
  <c r="P26" i="52" s="1"/>
  <c r="O28" i="52"/>
  <c r="O26" i="52" s="1"/>
  <c r="O48" i="52"/>
  <c r="O7" i="52"/>
  <c r="O5" i="52" s="1"/>
  <c r="P7" i="52"/>
  <c r="P5" i="52" s="1"/>
  <c r="O12" i="52"/>
  <c r="P12" i="52"/>
  <c r="O4" i="52" l="1"/>
  <c r="O23" i="52"/>
  <c r="O22" i="52" s="1"/>
  <c r="O21" i="52" s="1"/>
  <c r="P23" i="52"/>
  <c r="P22" i="52" s="1"/>
  <c r="P21" i="52" s="1"/>
  <c r="P4" i="52"/>
  <c r="O8" i="49"/>
  <c r="N8" i="49"/>
  <c r="M8" i="49"/>
  <c r="M5" i="49"/>
  <c r="N5" i="49" l="1"/>
  <c r="O5" i="49"/>
  <c r="N32" i="52" l="1"/>
  <c r="N42" i="52"/>
  <c r="N8" i="52"/>
  <c r="N15" i="52"/>
  <c r="N14" i="52"/>
  <c r="N11" i="52"/>
  <c r="N9" i="52" s="1"/>
  <c r="M7" i="52"/>
  <c r="N7" i="52"/>
  <c r="N18" i="52"/>
  <c r="N16" i="52" s="1"/>
  <c r="K56" i="52"/>
  <c r="K55" i="52" s="1"/>
  <c r="L56" i="52"/>
  <c r="L55" i="52" s="1"/>
  <c r="M56" i="52"/>
  <c r="M55" i="52" s="1"/>
  <c r="N56" i="52"/>
  <c r="J56" i="52"/>
  <c r="J55" i="52" s="1"/>
  <c r="K54" i="52"/>
  <c r="L54" i="52"/>
  <c r="M54" i="52"/>
  <c r="N54" i="52"/>
  <c r="J54" i="52"/>
  <c r="K53" i="52"/>
  <c r="L53" i="52"/>
  <c r="M53" i="52"/>
  <c r="N53" i="52"/>
  <c r="J53" i="52"/>
  <c r="K51" i="52"/>
  <c r="L51" i="52"/>
  <c r="M51" i="52"/>
  <c r="N51" i="52"/>
  <c r="J51" i="52"/>
  <c r="K50" i="52"/>
  <c r="L50" i="52"/>
  <c r="M50" i="52"/>
  <c r="N50" i="52"/>
  <c r="J50" i="52"/>
  <c r="K49" i="52"/>
  <c r="L49" i="52"/>
  <c r="M49" i="52"/>
  <c r="N49" i="52"/>
  <c r="J49" i="52"/>
  <c r="K47" i="52"/>
  <c r="L47" i="52"/>
  <c r="M47" i="52"/>
  <c r="N47" i="52"/>
  <c r="J47" i="52"/>
  <c r="K46" i="52"/>
  <c r="L46" i="52"/>
  <c r="M46" i="52"/>
  <c r="N46" i="52"/>
  <c r="J46" i="52"/>
  <c r="K44" i="52"/>
  <c r="L44" i="52"/>
  <c r="M44" i="52"/>
  <c r="N44" i="52"/>
  <c r="J44" i="52"/>
  <c r="K43" i="52"/>
  <c r="L43" i="52"/>
  <c r="M43" i="52"/>
  <c r="N43" i="52"/>
  <c r="J43" i="52"/>
  <c r="K42" i="52"/>
  <c r="L42" i="52"/>
  <c r="M42" i="52"/>
  <c r="J42" i="52"/>
  <c r="K41" i="52"/>
  <c r="L41" i="52"/>
  <c r="M41" i="52"/>
  <c r="N41" i="52"/>
  <c r="J41" i="52"/>
  <c r="K37" i="52"/>
  <c r="L37" i="52"/>
  <c r="M37" i="52"/>
  <c r="N37" i="52"/>
  <c r="J37" i="52"/>
  <c r="K35" i="52"/>
  <c r="L35" i="52"/>
  <c r="M35" i="52"/>
  <c r="N35" i="52"/>
  <c r="J35" i="52"/>
  <c r="K34" i="52"/>
  <c r="L34" i="52"/>
  <c r="M34" i="52"/>
  <c r="N34" i="52"/>
  <c r="J34" i="52"/>
  <c r="K33" i="52"/>
  <c r="L33" i="52"/>
  <c r="M33" i="52"/>
  <c r="N33" i="52"/>
  <c r="J33" i="52"/>
  <c r="K32" i="52"/>
  <c r="L32" i="52"/>
  <c r="M32" i="52"/>
  <c r="J32" i="52"/>
  <c r="K23" i="52"/>
  <c r="K22" i="52" s="1"/>
  <c r="L23" i="52"/>
  <c r="L22" i="52" s="1"/>
  <c r="M23" i="52"/>
  <c r="M22" i="52" s="1"/>
  <c r="N23" i="52"/>
  <c r="N22" i="52" s="1"/>
  <c r="J23" i="52"/>
  <c r="J22" i="52" s="1"/>
  <c r="N6" i="52" l="1"/>
  <c r="M36" i="52"/>
  <c r="J36" i="52"/>
  <c r="L36" i="52"/>
  <c r="K36" i="52"/>
  <c r="N36" i="52"/>
  <c r="L31" i="52"/>
  <c r="L52" i="52"/>
  <c r="K24" i="52"/>
  <c r="J45" i="52"/>
  <c r="J52" i="52"/>
  <c r="M45" i="52"/>
  <c r="N55" i="52"/>
  <c r="M52" i="52"/>
  <c r="M48" i="52"/>
  <c r="M31" i="52"/>
  <c r="M24" i="52"/>
  <c r="L24" i="52"/>
  <c r="N52" i="52"/>
  <c r="N25" i="52"/>
  <c r="L48" i="52"/>
  <c r="L45" i="52"/>
  <c r="K52" i="52"/>
  <c r="K48" i="52"/>
  <c r="K45" i="52"/>
  <c r="N12" i="52"/>
  <c r="N48" i="52"/>
  <c r="N45" i="52"/>
  <c r="N31" i="52"/>
  <c r="K31" i="52"/>
  <c r="J24" i="52"/>
  <c r="J48" i="52"/>
  <c r="J31" i="52"/>
  <c r="K18" i="52"/>
  <c r="K16" i="52" s="1"/>
  <c r="L18" i="52"/>
  <c r="L16" i="52" s="1"/>
  <c r="M18" i="52"/>
  <c r="M16" i="52" s="1"/>
  <c r="J18" i="52"/>
  <c r="J16" i="52" s="1"/>
  <c r="K15" i="52"/>
  <c r="L15" i="52"/>
  <c r="M15" i="52"/>
  <c r="J15" i="52"/>
  <c r="K14" i="52"/>
  <c r="L14" i="52"/>
  <c r="M14" i="52"/>
  <c r="J14" i="52"/>
  <c r="K11" i="52"/>
  <c r="K9" i="52" s="1"/>
  <c r="L11" i="52"/>
  <c r="L9" i="52" s="1"/>
  <c r="M11" i="52"/>
  <c r="M9" i="52" s="1"/>
  <c r="J11" i="52"/>
  <c r="J9" i="52" s="1"/>
  <c r="L8" i="52"/>
  <c r="J8" i="52"/>
  <c r="K7" i="52"/>
  <c r="L7" i="52"/>
  <c r="J7" i="52"/>
  <c r="N5" i="52" l="1"/>
  <c r="N4" i="52" s="1"/>
  <c r="M12" i="52"/>
  <c r="L6" i="52"/>
  <c r="J6" i="52"/>
  <c r="J12" i="52"/>
  <c r="K8" i="52"/>
  <c r="K6" i="52" s="1"/>
  <c r="K12" i="52"/>
  <c r="L12" i="52"/>
  <c r="J21" i="52"/>
  <c r="K21" i="52"/>
  <c r="M21" i="52"/>
  <c r="E33" i="56" s="1"/>
  <c r="E34" i="56" s="1"/>
  <c r="N21" i="52"/>
  <c r="F33" i="56" s="1"/>
  <c r="F34" i="56" s="1"/>
  <c r="G5" i="56" l="1"/>
  <c r="G4" i="56"/>
  <c r="L5" i="52"/>
  <c r="L4" i="52" s="1"/>
  <c r="J5" i="52"/>
  <c r="J4" i="52" s="1"/>
  <c r="K5" i="52"/>
  <c r="K4" i="52" s="1"/>
  <c r="M8" i="52"/>
  <c r="M6" i="52" s="1"/>
  <c r="M5" i="52" s="1"/>
  <c r="M4" i="52" s="1"/>
  <c r="C33" i="56"/>
  <c r="C34" i="56" s="1"/>
  <c r="B33" i="56"/>
  <c r="L21" i="52"/>
  <c r="E5" i="56" l="1"/>
  <c r="D4" i="56"/>
  <c r="D5" i="56"/>
  <c r="C5" i="56"/>
  <c r="C4" i="56"/>
  <c r="E4" i="56"/>
  <c r="F4" i="56"/>
  <c r="F5" i="56"/>
  <c r="B34" i="56"/>
  <c r="D33" i="56"/>
  <c r="D34" i="56" s="1"/>
  <c r="I4" i="56" l="1"/>
  <c r="I33" i="56"/>
  <c r="C4" i="52" l="1"/>
</calcChain>
</file>

<file path=xl/sharedStrings.xml><?xml version="1.0" encoding="utf-8"?>
<sst xmlns="http://schemas.openxmlformats.org/spreadsheetml/2006/main" count="420" uniqueCount="258">
  <si>
    <t>3. กองการเจ้าหน้าที่</t>
  </si>
  <si>
    <t>โครงการ/กิจกรรม</t>
  </si>
  <si>
    <t>รายรับ</t>
  </si>
  <si>
    <t>รายจ่าย</t>
  </si>
  <si>
    <t>แผ่นดิน</t>
  </si>
  <si>
    <t>รายได้</t>
  </si>
  <si>
    <t>หน่วยงานรับผิดชอบ</t>
  </si>
  <si>
    <t>ยุทธศาสตร์ที่ 3</t>
  </si>
  <si>
    <t>ยุทธศาสตร์ที่ 4</t>
  </si>
  <si>
    <t>หน้า</t>
  </si>
  <si>
    <t>สารบัญ</t>
  </si>
  <si>
    <t>ยุทธศาสตร์/กลยุทธ์</t>
  </si>
  <si>
    <t>ต่ำกว่าเป้าหมาย</t>
  </si>
  <si>
    <t>อยู่ระหว่างดำเนินการ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</si>
  <si>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</si>
  <si>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</si>
  <si>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</si>
  <si>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</si>
  <si>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</si>
  <si>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</si>
  <si>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</t>
  </si>
  <si>
    <t xml:space="preserve">ยุทธศาสตร์ที่ 4 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</si>
  <si>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</si>
  <si>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</si>
  <si>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</si>
  <si>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</si>
  <si>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</si>
  <si>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</si>
  <si>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</si>
  <si>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</si>
  <si>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</si>
  <si>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</si>
  <si>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</si>
  <si>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</si>
  <si>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</si>
  <si>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</si>
  <si>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</si>
  <si>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</si>
  <si>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</si>
  <si>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</si>
  <si>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</si>
  <si>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</si>
  <si>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</si>
  <si>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</si>
  <si>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</si>
  <si>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</si>
  <si>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</si>
  <si>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15.สำนักงานอธิการบดี</t>
  </si>
  <si>
    <t xml:space="preserve">   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</si>
  <si>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</si>
  <si>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   กลยุทธ์สำนักงานอธิการบดี : สร้างกลไกการปฏิบัติงานร่วมกันอย่างมีระบบ</t>
  </si>
  <si>
    <t xml:space="preserve">  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</si>
  <si>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</si>
  <si>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</si>
  <si>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</si>
  <si>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</si>
  <si>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 xml:space="preserve">            กลยุทธ์สำนักงานอธิการบดี : ปรับปรุงระบบการทำงานด้วยเทคโนโลยี</t>
  </si>
  <si>
    <t xml:space="preserve"> 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</si>
  <si>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 กลยุทธ์สำนักงานอธิการบดี : สร้างกลไกการปฏิบัติงานร่วมกันอย่างมีระบบ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</si>
  <si>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</si>
  <si>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</si>
  <si>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</si>
  <si>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P</t>
  </si>
  <si>
    <t>สรุปการส่ง</t>
  </si>
  <si>
    <t>จำนวนโครงการ</t>
  </si>
  <si>
    <t>หน่วยงาน สำนักงานอธิการบดี</t>
  </si>
  <si>
    <t>การใช้หลักธรรมาภิบาลในการบริหารจัดการอย่างยั่งยืน</t>
  </si>
  <si>
    <t>คำนำ</t>
  </si>
  <si>
    <t>วัตถุประสงค์</t>
  </si>
  <si>
    <t>กลยุทธ์สำนักงานอธิการบดี : สร้างกลไกการปฏิบัติงานร่วมกันอย่างมีระบบ</t>
  </si>
  <si>
    <t>กลยุทธ์สำนักงานอธิการบดี : สร้างเครือข่ายความร่วมมือกับหน่วยงานภายในและภายนอก</t>
  </si>
  <si>
    <t>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</si>
  <si>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</si>
  <si>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</si>
  <si>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>กลยุทธ์สำนักงานอธิการบดี : ปรับปรุงระบบการทำงานด้วยเทคโนโลยี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</si>
  <si>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</si>
  <si>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</si>
  <si>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</si>
  <si>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</si>
  <si>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ตัวชี้วัด</t>
  </si>
  <si>
    <t xml:space="preserve">    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</si>
  <si>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ยุทธศาสตร์ที่ 3</t>
  </si>
  <si>
    <t xml:space="preserve">   ยุทธศาสตร์ที่ 4</t>
  </si>
  <si>
    <t>ก</t>
  </si>
  <si>
    <t>5</t>
  </si>
  <si>
    <t>ผลการดำเนินงานรอบ 6 เดือน</t>
  </si>
  <si>
    <t>ตามที่สำนักงานอธิการบดี ได้มีการจัดทำแผนปฏิบัติการ เพื่อติดตามและประเมินผลการดำเนินงานตามแผนของหน่วยงาน</t>
  </si>
  <si>
    <t>ต่ำกว่า</t>
  </si>
  <si>
    <t>สูงกว่า/เท่า</t>
  </si>
  <si>
    <t xml:space="preserve">    ในการปฏิบัติงานของหน่วยงานในปีต่อไป</t>
  </si>
  <si>
    <t>ประเด็นยุทธศาสตร์/     กลยุทธ์/แนวทางการดำเนินงาน</t>
  </si>
  <si>
    <t>(ตามแผนยุทธศาสตร์มหาวิทยาลัยเกษตรศาสตร์ ระยะ 12 ปี พ.ศ.2560-2571)</t>
  </si>
  <si>
    <t>ผลการดำเนินงานรอบ 12 เดือน</t>
  </si>
  <si>
    <t>ตามเป้า</t>
  </si>
  <si>
    <t>ยังไม่เสร็จ</t>
  </si>
  <si>
    <t>ยกเลิก</t>
  </si>
  <si>
    <t>ยกเลิก/เปลี่ยนโครงการ</t>
  </si>
  <si>
    <t>โครงการ</t>
  </si>
  <si>
    <t>ดำเนินการ</t>
  </si>
  <si>
    <t>ยังไม่แล้วเสร็จ</t>
  </si>
  <si>
    <t>ยุทธ์3</t>
  </si>
  <si>
    <t>ยุทธ4</t>
  </si>
  <si>
    <t xml:space="preserve"> ยุทธศาสตร์ที่ 4 </t>
  </si>
  <si>
    <t xml:space="preserve">แผนปฏิบัติการ (Action Plan) 
   ประจำปีงบประมาณ พ.ศ.2561 </t>
  </si>
  <si>
    <t>เป้าหมายผลผลิต พ.ศ.2561</t>
  </si>
  <si>
    <t>แนวทางการพัฒนา</t>
  </si>
  <si>
    <t>5.โครงการพัฒนาและต่อยอดองค์ความรู้ในหลักสูตร และสาขาวิชา</t>
  </si>
  <si>
    <t>1.โครงการพัฒนาศักยภาพบุคลากรสายวิชาการเพื่อเพิ่มประสิทธิภาพการเรียนการสอน</t>
  </si>
  <si>
    <t>2.โครงการสนับสนุนทุนการศึกษาบัณฑิตศึกษา</t>
  </si>
  <si>
    <t>3.โครงการสนับสนุนทุนพัฒนาอาจารย์</t>
  </si>
  <si>
    <t>4.โครงการสนับสนุนทุนการศึกษาบัณฑิตเกียรตินิยมเพื่อพัฒนาเป็นอาจารย์ประจำของมหาวิทยาลัย</t>
  </si>
  <si>
    <t>1.โครงการพัฒนาภาษาต่างประเทศให้กับนิสิต คณาจารย์และบุคลากร</t>
  </si>
  <si>
    <t>1. โครงการพัฒนาหลักสูตรนานาชาติ</t>
  </si>
  <si>
    <t>2. โครงการพัฒนาหลักสูตรในสาขาที่มหาวิทยาลัยเกษตรศาสตร์มีความเชี่ยวชาญและโดดเด่น</t>
  </si>
  <si>
    <t>3. โครงการพัฒนาหลักสูตรที่ตอบสนองความต้องการของสังคม</t>
  </si>
  <si>
    <t>4. โครงการหลักสูตรควบระดับปริญญาตรี 2 ปริญญา และหลักสูตรควบปริญญาโท 2 ปริญญา</t>
  </si>
  <si>
    <t>5.โครงการพัฒนารายวิชาจากการนำผลงานวิจัยและผลงานวิชาการมาบูรณาการเพื่อการจัดการเรียนการสอน</t>
  </si>
  <si>
    <t>6.โครงการส่งเสริมเทคโนโลยีและนวัตกรรมการเรียนการสอน</t>
  </si>
  <si>
    <t>7.โครงการเสริมสร้างบรรยากาศการเรียนการสอนให้มีความเป็นนานาชาติ</t>
  </si>
  <si>
    <t>8.โครงการรับนิสิตชาวต่างชาติ</t>
  </si>
  <si>
    <t>9.โครงการส่งเสริมการจ้างอาจารย์ชาวต่างชาติ</t>
  </si>
  <si>
    <t>10.โครงการพัฒนาคุณภาพทางวิชาการในทุกวิทยาเขต</t>
  </si>
  <si>
    <t>11.โครงการเสริมสร้างการผลิตผลงานวิชาการในสาขาที่เชี่ยวชาญเพื่อการเผยแพร่ผลงาน</t>
  </si>
  <si>
    <t>12.โครงการพัฒนาคณาจารย์ให้มีคุณวุฒิและตำแหน่งทางวิชาการ</t>
  </si>
  <si>
    <t>13.โครงการส่งเสริมการสร้างเครือข่ายความร่วมมือทางวิชาการกับหน่วยงานต่าง ๆ</t>
  </si>
  <si>
    <t>1.โครงการพัฒนางานและปรับปรุงกระบวนการทำงานด้านสหกิจศึกษากับหน่วยงานภาครัฐและเอกชน</t>
  </si>
  <si>
    <t>2.โครงการส่งเสริมกระบวนการคัดเลือกนักเรียนที่มีคุณภาพเข้ามาศึกษาต่อในมหาวิทยาลัย</t>
  </si>
  <si>
    <t>1.โครงการปรับปรุงกระบวนการ กฎเกณฑ์ และข้อบังคับการรับนิสิต</t>
  </si>
  <si>
    <t>1.โครงการส่งเสริมการพัฒนานิสิตและการสร้างผลงานนิสิต</t>
  </si>
  <si>
    <t>2.โครงการพัฒนานิสิตให้เป็นผู้ช่วยสอน</t>
  </si>
  <si>
    <t>1.โครงการส่งเสริมการเผยแพร่และทำนุบำรุงศาสนา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</si>
  <si>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2.โครงการสนับสนุนการเสนอศาสนา ศิลปะ วัฒนธรรมไทยและเอกลักษณ์ความเป็นไทยสู่เวทีสากล</t>
  </si>
  <si>
    <t>3.โครงการสร้างเครือข่ายความร่วมมือ เพื่อนำองค์ความรู้ด้านศาสนา ศิลปะ วัฒนธรรม และภูมิปัญญาของไทย เพื่อการอนุรักษ์ ฟื้นฟู และเผยแพร่สู่ชุมชนและสังคม</t>
  </si>
  <si>
    <t>1.โครงการพัฒนาระบบประเมินผู้บริหารและบุคลากร</t>
  </si>
  <si>
    <t>1.โครงการจัดทำแผนพัฒนารายบุคคลและติดตามประเมินผลการพัฒนาบุคลากรรายบุคคล</t>
  </si>
  <si>
    <t>(หน่วยงานสามารถเพิ่มโครงการที่สอดรับกับโครงการของมหาวิทยาลัยตามกลยุทธ์ที่สอดคล้องกับกลยุทธ์ของสำนักงานอธิการบดีลงในแผนปฏิบัติราชการได้)</t>
  </si>
  <si>
    <t xml:space="preserve">แผนปฏิบัติการ (Action Plan) 
ประจำปีงบประมาณ พ.ศ.2561 </t>
  </si>
  <si>
    <t>โครงการใหม่ตามแผนยุทธศาสตร์ของมหาวิทยาลัย</t>
  </si>
  <si>
    <t>1.โครงการพัฒนาระบบการเงิน และการบัญชี</t>
  </si>
  <si>
    <t>1.โครงการมหาวิทยาลัยสีเขียว (Green University)</t>
  </si>
  <si>
    <t>1.โครงการพัฒนากระบวนการทำงานให้มีประสิทธิภาพ</t>
  </si>
  <si>
    <t>2.โครงการจัดทำแผนประชาสัมพันธ์</t>
  </si>
  <si>
    <t>3.โครงการปรับปรุงกระบวนการประชาสัมพันธ์ในเชิงรุก</t>
  </si>
  <si>
    <t>4.โครงการถ่ายทอดนโยบายของมหาวิทยาลัยไปสู่การปฏิบัติ</t>
  </si>
  <si>
    <t>1.โครงการปรับปรุงและพัฒนาหลักเกณฑ์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</si>
  <si>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2.โครงการพัฒนาและสร้างสรรค์ผลงานเพื่อการพัฒนาประเทศอย่างยั่งยืน</t>
  </si>
  <si>
    <t>3.โครงการส่งเสริมการใช้ทรัพยากรร่วมกันในหน่วยงานและระหว่างหน่วยงาน</t>
  </si>
  <si>
    <t>4.โครงการส่งเสริมความร่วมมือด้านการประชาสัมพันธ์กับหน่วยงานภายนอก</t>
  </si>
  <si>
    <t>1.โครงการส่งเสริมการบริหารงานแบบธรรมาภิบาล</t>
  </si>
  <si>
    <t>2.โครงการลดค่าใช้จ่ายโดยการบริหารทรัพยากรเพื่อให้เกิดความคุ้มค่า</t>
  </si>
  <si>
    <t>3.โครงการส่งเสริมมาตรการอนุรักษ์พลังงาน</t>
  </si>
  <si>
    <t>1.โครงการพัฒนาผู้บริหารให้เป็นมืออาชีพ</t>
  </si>
  <si>
    <t>2.โครงการเสริมสร้างความร่วมมือ บูรณาการข้อมูลและองค์ความรู้ไปสู่มหาวิทยาลัยแห่งเศรษฐกิจและสังคมดิจิตอล</t>
  </si>
  <si>
    <t>1.โครงการวิจัยสถาบันเพื่อการพัฒนาองค์กร</t>
  </si>
  <si>
    <t>1.โครงการพัฒนารายได้จากการดำเนินงานตามภารกิจ</t>
  </si>
  <si>
    <t>1.โครงการบริหารจัดการทรัพย์สิน และสิทธิประโยชน์พื่อการพึ่งพาตนเอง</t>
  </si>
  <si>
    <t>1.โครงการพัฒนาระบบเทคโนโลยีสารสนเทศเพื่อการบริหารจัดการ</t>
  </si>
  <si>
    <t>1.โครงการจัดทำแผนปฏิบัติการ (Action Plan) ของมหาวิทยาลัย</t>
  </si>
  <si>
    <t>1.โครงการพัฒนาวิทยาเขตตามภูมิสังคม และเชื่อมโยงกับศาสตร์การเกษตร เพื่อการปฏิบัติภารกิจอย่างเข้มแข็งและยั่งยืน</t>
  </si>
  <si>
    <t>1.โครงการประเมินผลการดำเนินงานของส่วนงานทุกระดับ</t>
  </si>
  <si>
    <t>กลยุทธ์มหาวิทยาลัยที่ 1 การบริหารและพัฒนาการเรียนการสอน</t>
  </si>
  <si>
    <t>กลยุทธ์มหาวิทยาลัยที่ 2 การบริหารและพัฒนาหลักสูตร</t>
  </si>
  <si>
    <t>กลยุทธ์มหาวิทยาลัยที่ 3 การพัฒนาคุณภาพนิสิต</t>
  </si>
  <si>
    <t>กลยุทธ์มหาวิทยาลัยที่ 4 การทำนุบำรุงศิลปะและวัฒนธรรม</t>
  </si>
  <si>
    <t>กลยุทธ์มหาวิทยาลัยที่ 1 การปรับโครงสร้างองค์กร</t>
  </si>
  <si>
    <t>กลยุทธ์มหาวิทยาลัยที่ 2 การบริหารและพัฒนากายภาพ</t>
  </si>
  <si>
    <t>กลยุทธ์มหาวิทยาลัยที่ 3 การบริหารและพัฒนาการเงินและการบัญชี</t>
  </si>
  <si>
    <t>กลยุทธ์มหาวิทยาลัยที่ 4 การบริหารและพัฒนาทรัพยากรบุคคล</t>
  </si>
  <si>
    <t>กลยุทธ์มหาวิทยาลัยที่ 5 การบริหารงานทั่วไป</t>
  </si>
  <si>
    <t>กลยุทธ์มหาวิทยาลัยที่ 6 ด้านการจัดการทรัพย์สิน</t>
  </si>
  <si>
    <t>กลยุทธ์มหาวิทยาลัยที่ 7 การบริหารและพัฒนาสารสนเทศ</t>
  </si>
  <si>
    <t>กลยุทธ์มหาวิทยาลัยที่ 8 การบริหารและพัฒนาจุดเน้นของวิทยาเขตและส่วนงาน</t>
  </si>
  <si>
    <t>กลยุทธ์มหาวิทยาลัยที่ 9 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</t>
  </si>
  <si>
    <t>●  ด้านการพัฒนาบุคลากร</t>
  </si>
  <si>
    <t>● สนับสนุนการทำหลักสูตรนานาชาติ</t>
  </si>
  <si>
    <t>● ส่งเสริมการจัดการเรียนการสอนตามหลักสูตร และเสริมหลักสูตรที่มุ่งให้นิสิตมีโอกาสร่วมกิจกรรมเพื่อสังคมมากขึ้น</t>
  </si>
  <si>
    <t>● สร้างจิตสำนึกความเป็นไทย ร่วมกันอนุรักษ์และทำนุบำรุงศิลปะ วัฒนธรรม และภูมิปัญญาให้มั่นคงและยั่งยืน</t>
  </si>
  <si>
    <t>ตารางที่ 1 (ต่อ)</t>
  </si>
  <si>
    <t>จำนวนตัวชี้วัด</t>
  </si>
  <si>
    <t>ในสังกัดสำนักงานเป็นประจำทุกปี โดยมีแผนการติดตามผลปีละ 2 ครั้ง (รอบ 6 เดือนและ 12 เดือน) ซึ่งในครั้งนี้เป็นการจัดทำ</t>
  </si>
  <si>
    <t xml:space="preserve">แผนปฏิบัติการประจำปีรอบประจำปีงบประมาณ พ.ศ.2561 โดยได้จัดทำเอกสารแผนปฏิบัติการประจำปีงบประมาณ พ.ศ.2561 </t>
  </si>
  <si>
    <t>ในรูปเล่มและจัดส่งให้กับหน่วยงานเพื่อทราบ เพื่อเป็นข้อมูลสำหรับการดำเนินการในรอบ 6 เดือนและ 12 เดือน</t>
  </si>
  <si>
    <t>แผนปฏิบัติการ (Action Plan) ประจำปีฉบับนี้ สำเร็จลุล่วงได้ด้วยความร่วมมือจากหน่วยงานจำนวน 14 หน่วยงาน</t>
  </si>
  <si>
    <t>ในสังกัดสำนักงานอธิการบดี ซึ่งสำนักงานอธิการบดีหวังว่ารายงานฉบับนี้จะเป็นประโยชน์ในการปรับปรุงการบริหารงาน</t>
  </si>
  <si>
    <t>ให้บรรลุเป้าหมายและเกิดประสิทธิผลตามแผนปฏิบัติการ (Action Plan) ประจำปีงบประมาณ พ.ศ.2561 (ต.ค.60- ก.ย.61)</t>
  </si>
  <si>
    <t>และเพื่อเป็นข้อมูลในการกำหนดเป้าหมาย ผลผลิต และการจัดทำแผนปฏิบัติการประจำปีในภาพรวมของมหาวิทยาลัย ต่อไป</t>
  </si>
  <si>
    <t>1. เพื่อให้ผู้บริหารทราบถึงแผนปฏิบัติการประจำปี เป้าหมายและตัวชี้วัดที่กำหนดไว้สำหรับเป็นแนวทางในการ</t>
  </si>
  <si>
    <t xml:space="preserve">    ดำเนินงานตามแผนงบประมาณ ผลผลิต/โครงการ/กิจกรรมและตัวชี้วัดตามแผน</t>
  </si>
  <si>
    <t>2. เพื่อเป็นแนวทางในการพิจารณาผลการดำเนินงานของหน่วยงานว่าเป็นไปตามแผนที่ได้กำหนดไว้หรือไม่</t>
  </si>
  <si>
    <t>3. เพื่อเป็นข้อมูลสำหรับหน่วยงาน และมหาวิทยาลัยในการกำหนดทิศทางการบริหารงานในปีต่อไป</t>
  </si>
  <si>
    <t>21</t>
  </si>
  <si>
    <t xml:space="preserve">แผนปฏิบัติการ (Action Plan) 
   ประจำปีงบประมาณ พ.ศ.2562 </t>
  </si>
  <si>
    <t>แผนปฏิบัติการ (Action Plan) ประจำปีงบประมาณ พ.ศ.2562</t>
  </si>
  <si>
    <t>ตารางที่ 1 แผนปฏิบัติการ (Action Plan) ประจำปีงบประมาณ พ.ศ.2562</t>
  </si>
  <si>
    <t>เป้าหมายผลผลิต พ.ศ.2562</t>
  </si>
  <si>
    <t>มิติด้านผู้รับบริการ</t>
  </si>
  <si>
    <t>1.จำนวนผลิตภัณฑ์/บริการที่ได้รับรางวัล</t>
  </si>
  <si>
    <t>2. จำนวนผลิตภัณฑ์/บริการที่ได้รับการปรับปรุงให้ดีขึ้น</t>
  </si>
  <si>
    <t>3. จำนวนกระบวนงานที่ได้รับการพัฒนาปรับปรุง</t>
  </si>
  <si>
    <t>4. ระดับความพึงพอใจของผู้รับบริการ</t>
  </si>
  <si>
    <t>โครงการ/กิจกรรม..............</t>
  </si>
  <si>
    <t>1.จำนวนโครงการ/กิจกรรมพัฒนากระบวนการทำงานที่สอดคล้องกับยุทธศาสตร์ มก.</t>
  </si>
  <si>
    <t>2. จำนวนข้อเสนอแนะของผู้รับบริการ</t>
  </si>
  <si>
    <t>3. จำนวนข้อเสนอแนะของผู้รับบริการที่ได้รับการแก้ไข</t>
  </si>
  <si>
    <t>มิติด้านกระบวนการภายใน</t>
  </si>
  <si>
    <t>1.จำนวนโครงการ/กิจกรรมส่งเสริมการใช้ทรัพยากรร่วมกันในหน่วยงานและระหว่างหน่วยงาน</t>
  </si>
  <si>
    <t>1. ระดับความคิดเห็นของบุคลากรที่มีต่อการบริหารงานของผู้บริหารตามหลักธรรมาภิบาล</t>
  </si>
  <si>
    <t>มิติด้านการเรียนรู้และพัฒนา</t>
  </si>
  <si>
    <t>1.ร้อยละของบุคลากรที่ได้รับเชิญเป็นวิทยากร/แลกเปลี่ยนเรียนรู้จากภายนอกมหาวิทยาลัย/ภายนอกสำนักงานอธิการบดี</t>
  </si>
  <si>
    <t>2. ร้อยละของบุคลากรที่ได้รับการพัฒนาตรงตามสายงาน</t>
  </si>
  <si>
    <t>3. จำนวนความรู้ที่ได้จากการจัดการความรู้ภายในหน่วยงาน</t>
  </si>
  <si>
    <t>1. จำนวนกระบวนงาน/โครงการ/กิจกรรมพัฒนาระบบเทคโนโลยีสารสนเทศเพื่อการบริหารจัดการภายในมหาวิทยาลัย</t>
  </si>
  <si>
    <t>2.จำนวนระบบฐานข้อมูลที่ได้รับการพัฒนา</t>
  </si>
  <si>
    <t>มิติด้านการเงิน</t>
  </si>
  <si>
    <t xml:space="preserve">1.ร้อยละของการใช้จ่ายที่เป็นไปตามแผนฯ </t>
  </si>
  <si>
    <t>ตารางที่ 1 แผนปฏิบัติการ (Action Plan) ประจำปีงบประมาณ พ.ศ.2562  สำนักงานอธิการบดี</t>
  </si>
  <si>
    <t>กลยุทธ์มหาวิทยาลัยที่ 5 การบริหารงานมุ่งสู่ความเป็นเลิศ</t>
  </si>
  <si>
    <t>ตัวชี้วัดกลยุทธ์</t>
  </si>
  <si>
    <t>กลยุทธ์มหาวิทยาลัยที่ 7  การบริหารและพัฒนาสารสนเทศ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</si>
  <si>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โครงการพัฒนาผู้บริหารให้เป็นมืออาชีพ และเตรียมความพร้อมแก่บุคลากรในการเป็นผู้บริหารระดับต้นในอนาคต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</si>
  <si>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โครงการจัดทำแผนพัฒนารายบุคคลและติดตามประเมินผลการพัฒนาบุคลากรรายบุคคล</t>
    </r>
  </si>
  <si>
    <t>แผนปฏิบัติราชการ (Action Plan) ประจำปีงบประมาณ พ.ศ.2562</t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</si>
  <si>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โครงการพัฒนาระบบเทคโนโลยีสารสนเทศเพื่อการบริหารจัดการภายในมหาวิทยาลัย</t>
    </r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</si>
  <si>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โครงการประเมินผลการดำเนินงานของส่วนงาน ผู้บริหาร และบุคลากรทุกระดับ</t>
    </r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</si>
  <si>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โครงการส่งเสริมการใช้ทรัพยากรร่วมกันในหน่วยงานและระหว่างหน่วยงาน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</si>
  <si>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โครงการพัฒนากระบวนการทำงานให้มีประสิทธิภาพ </t>
    </r>
  </si>
  <si>
    <t>ตัวชี้วัดโครงการ/กิจกรรม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</si>
  <si>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โครงการสำรวจความพึงพอใจ….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</si>
  <si>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โครงการ/กิจกรรมที่ปรับปรุงตามข้อเสนอแนะ….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</si>
  <si>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โครงการ/กิจกรรมที่ส่งเข้าประกวดภายใน/ภายนอก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</si>
  <si>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โครงการ/กิจกรรมพัฒนาผลิตภัณฑ์/บริการ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</si>
  <si>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โครงการพัฒนาปรับปรุงกระบวนงานด้วยเทคโนโลยี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</si>
  <si>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โครงการปรับปรุงและพัฒนาหลักเกณฑ์ กฎ ระเบียบในการบริหารงานเพื่อเพิ่มประสิทธิภาพในการบริหารงาน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</si>
  <si>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โครงการพัฒนางานเข้าสู่สำนักงานอิเล็กทรอนิคส์ (e-office)</t>
    </r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</si>
  <si>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โครงการปรับปรุงกระบวนงานในเชิงรุก</t>
    </r>
  </si>
  <si>
    <t>2. จำนวน/ร้อยละโครงการ/กิจกรรมพัฒนาการทำงานเชิงรุก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</si>
  <si>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โครงการจัดการความรู้ของหน่วยงาน</t>
    </r>
  </si>
  <si>
    <t xml:space="preserve">    4.1   กลยุทธ์สำนักงานอธิการบดี  : พัฒนาบุคลากรให้มีความรู้และทักษะตรงตามสายงาน</t>
  </si>
  <si>
    <t>4.2  กลยุทธ์สำนักงานอธิการบดี  : สร้างกลไกการปฏิบัติงานร่วมกันอย่างมีระบบ</t>
  </si>
  <si>
    <t>4.3  กลยุทธ์สำนักงานอธิการบดี  : สร้างระบบการบริหารจัดการที่คล่องตัว มีประสิทธิภาพ ตามหลักธรรมาภิบาล</t>
  </si>
  <si>
    <t>5.1  กลยุทธ์สำนักงานอธิการบดี  : พัฒนาการบริหารงานอย่างเป็นระบบ สอดคล้องกับยุทธศาสตร์ของมหาวิทยาลัย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</si>
  <si>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โครงการจัดทำแผนปฏิบัติการ (Action Plan) ของหน่วยงาน</t>
    </r>
  </si>
  <si>
    <t>5.2  กลยุทธ์สำนักงานอธิการบดี  : ปรับปรุงงานบริการให้มีความถูกต้อง รวดเร็ว โปร่งใส ตรวจสอบได้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</si>
  <si>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โครงการลดค่าใช้จ่ายโดยการบริหารทรัพยากรเพื่อให้เป็นไปตามแผน</t>
    </r>
  </si>
  <si>
    <t xml:space="preserve">    6.1 กลยุทธ์สำนักงานอธิการบดี  : บริหารจัดการรายจ่ายให้คุ้มค่าและมีประสิทธิภาพ</t>
  </si>
  <si>
    <t xml:space="preserve"> 7.1  กลยุทธ์สำนักงานอธิการบดี  : ปรับปรุงกระบวนการทำงานด้วยเทคโนโลยี 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</si>
  <si>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ร้อยละความสำเร็จของการปฏิบัติตามแผนปฏิบัติการ (Action Plan)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</si>
  <si>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โครงการ/กิจกรรมสำรวจความพึงพอใจของโครงการ/กิจกรรม.....</t>
    </r>
  </si>
  <si>
    <t>ชื่อหน่วยงาน</t>
  </si>
  <si>
    <t>ชื่อหน่วยงาน ..................................</t>
  </si>
  <si>
    <t xml:space="preserve">     ตัวชี้วัดและงบประมาณในแบบฟอร์มให้สมบูรณ์</t>
  </si>
  <si>
    <t xml:space="preserve">2. พิจารณาโครงการที่พัฒนางานประจำของหน่วยงาน </t>
  </si>
  <si>
    <r>
      <rPr>
        <u/>
        <sz val="16"/>
        <color rgb="FF000000"/>
        <rFont val="TH SarabunPSK"/>
        <family val="2"/>
      </rPr>
      <t>หมายเหตุ</t>
    </r>
    <r>
      <rPr>
        <sz val="16"/>
        <color rgb="FF000000"/>
        <rFont val="TH SarabunPSK"/>
        <family val="2"/>
      </rPr>
      <t xml:space="preserve"> สำนักงานอธิการบดีใคร่ขอความอนุเคราะห์หน่วยงานดำเนินการดังนี้</t>
    </r>
  </si>
  <si>
    <r>
      <t>1.</t>
    </r>
    <r>
      <rPr>
        <sz val="7"/>
        <color rgb="FF000000"/>
        <rFont val="TH SarabunPSK"/>
        <family val="2"/>
      </rPr>
      <t>   </t>
    </r>
    <r>
      <rPr>
        <sz val="16"/>
        <color rgb="FF000000"/>
        <rFont val="TH SarabunPSK"/>
        <family val="2"/>
      </rPr>
      <t>พิจารณาโครงการ/กิจกรรมของปี 2562 ที่สนับสนุนยุทธศาสตร์มหาวิทยาลัยและกลยุทธ์ของสำนักงานอธิการบดีใน</t>
    </r>
    <r>
      <rPr>
        <b/>
        <u/>
        <sz val="16"/>
        <color rgb="FF000000"/>
        <rFont val="TH SarabunPSK"/>
        <family val="2"/>
      </rPr>
      <t>เชิงรุก</t>
    </r>
    <r>
      <rPr>
        <sz val="16"/>
        <color rgb="FF000000"/>
        <rFont val="TH SarabunPSK"/>
        <family val="2"/>
      </rPr>
      <t xml:space="preserve">โดยขอให้ใส่เป้าหมาย </t>
    </r>
  </si>
  <si>
    <r>
      <t>3.</t>
    </r>
    <r>
      <rPr>
        <sz val="7"/>
        <color rgb="FF000000"/>
        <rFont val="TH SarabunPSK"/>
        <family val="2"/>
      </rPr>
      <t xml:space="preserve">  </t>
    </r>
    <r>
      <rPr>
        <sz val="16"/>
        <color rgb="FF000000"/>
        <rFont val="TH SarabunPSK"/>
        <family val="2"/>
      </rPr>
      <t>โครงการ/กิจกรรมที่หน่วยงานดำเนินการเป็นงานประจำหรืองานโดยภารกิจอยู่แล้ว ไม่ต้องนำมาใส่ไว้ในแบบฟอร์ม</t>
    </r>
  </si>
  <si>
    <r>
      <rPr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:            
1. จำนวนโครงการ
2. ค่าฉลี่ยความพึงพอใจโครงการ...</t>
    </r>
  </si>
  <si>
    <t>ประเด็นยุทธศาสตร์/
กลยุทธ์/
แนวทางการดำเนินงาน</t>
  </si>
  <si>
    <r>
      <rPr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:            
1. จำนวนโครงการ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</si>
</sst>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4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i/>
      <sz val="16"/>
      <color theme="1"/>
      <name val="TH SarabunPSK"/>
      <family val="2"/>
    </font>
    <font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6"/>
      <color rgb="FF9C6500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color rgb="FF9C0006"/>
      <name val="Tahoma"/>
      <family val="2"/>
      <charset val="222"/>
      <scheme val="minor"/>
    </font>
    <font>
      <sz val="16"/>
      <color rgb="FF9C6500"/>
      <name val="Tahoma"/>
      <family val="2"/>
      <charset val="222"/>
      <scheme val="minor"/>
    </font>
    <font>
      <sz val="16"/>
      <name val="Browallia New"/>
      <family val="2"/>
    </font>
    <font>
      <sz val="16"/>
      <color theme="1"/>
      <name val="Wingdings 2"/>
      <family val="1"/>
      <charset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30"/>
      <color theme="1"/>
      <name val="TH SarabunPSK"/>
      <family val="2"/>
    </font>
    <font>
      <sz val="22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 2"/>
      <family val="1"/>
      <charset val="2"/>
    </font>
    <font>
      <b/>
      <u/>
      <sz val="16"/>
      <color rgb="FFFF0000"/>
      <name val="TH SarabunPSK"/>
      <family val="2"/>
    </font>
    <font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i/>
      <u/>
      <sz val="16"/>
      <color theme="1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  <font>
      <b/>
      <u/>
      <sz val="16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PSK"/>
      <family val="2"/>
    </font>
    <font>
      <u/>
      <sz val="16"/>
      <color rgb="FF000000"/>
      <name val="TH SarabunPSK"/>
      <family val="2"/>
    </font>
    <font>
      <sz val="11"/>
      <color theme="1"/>
      <name val="TH SarabunPSK"/>
      <family val="2"/>
    </font>
    <font>
      <sz val="7"/>
      <color rgb="FF000000"/>
      <name val="TH SarabunPSK"/>
      <family val="2"/>
    </font>
    <font>
      <b/>
      <u/>
      <sz val="16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9" fontId="9" fillId="0" borderId="0" applyFont="0" applyFill="0" applyBorder="0" applyAlignment="0" applyProtection="0"/>
  </cellStyleXfs>
  <cellXfs count="4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4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11" fillId="0" borderId="1" xfId="0" applyNumberFormat="1" applyFont="1" applyBorder="1"/>
    <xf numFmtId="0" fontId="0" fillId="6" borderId="0" xfId="0" applyFill="1"/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0" fillId="3" borderId="17" xfId="0" applyFill="1" applyBorder="1"/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18" xfId="0" applyFont="1" applyBorder="1"/>
    <xf numFmtId="0" fontId="12" fillId="6" borderId="18" xfId="0" applyFont="1" applyFill="1" applyBorder="1"/>
    <xf numFmtId="0" fontId="12" fillId="3" borderId="12" xfId="0" applyFont="1" applyFill="1" applyBorder="1"/>
    <xf numFmtId="0" fontId="13" fillId="0" borderId="1" xfId="0" applyFont="1" applyBorder="1" applyAlignment="1">
      <alignment horizontal="center"/>
    </xf>
    <xf numFmtId="49" fontId="2" fillId="0" borderId="0" xfId="0" applyNumberFormat="1" applyFont="1"/>
    <xf numFmtId="0" fontId="17" fillId="0" borderId="0" xfId="0" applyFont="1"/>
    <xf numFmtId="0" fontId="18" fillId="0" borderId="0" xfId="0" applyFont="1"/>
    <xf numFmtId="0" fontId="2" fillId="0" borderId="2" xfId="0" applyFont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0" fillId="3" borderId="21" xfId="4" applyFont="1" applyFill="1" applyBorder="1" applyAlignment="1">
      <alignment vertical="center"/>
    </xf>
    <xf numFmtId="0" fontId="2" fillId="0" borderId="4" xfId="0" applyFont="1" applyFill="1" applyBorder="1" applyAlignment="1">
      <alignment vertical="top" wrapText="1"/>
    </xf>
    <xf numFmtId="0" fontId="1" fillId="0" borderId="0" xfId="0" applyFont="1" applyFill="1"/>
    <xf numFmtId="0" fontId="22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24" fillId="7" borderId="0" xfId="3" applyFont="1"/>
    <xf numFmtId="0" fontId="24" fillId="4" borderId="0" xfId="3" applyFont="1" applyFill="1"/>
    <xf numFmtId="0" fontId="22" fillId="4" borderId="0" xfId="0" applyFont="1" applyFill="1"/>
    <xf numFmtId="0" fontId="22" fillId="0" borderId="0" xfId="0" applyFont="1" applyBorder="1"/>
    <xf numFmtId="0" fontId="22" fillId="0" borderId="4" xfId="0" applyFont="1" applyBorder="1"/>
    <xf numFmtId="0" fontId="2" fillId="0" borderId="3" xfId="0" applyFont="1" applyBorder="1" applyAlignment="1">
      <alignment horizontal="left" vertical="top" wrapText="1"/>
    </xf>
    <xf numFmtId="0" fontId="25" fillId="8" borderId="0" xfId="4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" fillId="0" borderId="2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2" fillId="0" borderId="3" xfId="0" applyFont="1" applyBorder="1"/>
    <xf numFmtId="0" fontId="2" fillId="0" borderId="13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49" fontId="10" fillId="3" borderId="21" xfId="4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9" borderId="25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2" fillId="9" borderId="21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7" fillId="0" borderId="28" xfId="0" applyFont="1" applyBorder="1"/>
    <xf numFmtId="0" fontId="10" fillId="0" borderId="3" xfId="0" applyFont="1" applyBorder="1" applyAlignment="1">
      <alignment horizontal="left" vertical="top"/>
    </xf>
    <xf numFmtId="15" fontId="26" fillId="0" borderId="1" xfId="0" applyNumberFormat="1" applyFont="1" applyBorder="1"/>
    <xf numFmtId="0" fontId="2" fillId="3" borderId="3" xfId="0" applyFont="1" applyFill="1" applyBorder="1" applyAlignment="1">
      <alignment horizontal="left" vertical="top"/>
    </xf>
    <xf numFmtId="0" fontId="22" fillId="1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22" fillId="0" borderId="3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2" fillId="11" borderId="0" xfId="0" applyFont="1" applyFill="1"/>
    <xf numFmtId="0" fontId="22" fillId="11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5" fontId="26" fillId="0" borderId="1" xfId="0" applyNumberFormat="1" applyFont="1" applyBorder="1" applyAlignment="1">
      <alignment horizontal="right"/>
    </xf>
    <xf numFmtId="0" fontId="22" fillId="3" borderId="3" xfId="0" applyFont="1" applyFill="1" applyBorder="1"/>
    <xf numFmtId="0" fontId="27" fillId="3" borderId="4" xfId="0" applyFont="1" applyFill="1" applyBorder="1" applyAlignment="1">
      <alignment horizontal="center" vertical="top" wrapText="1"/>
    </xf>
    <xf numFmtId="0" fontId="22" fillId="5" borderId="0" xfId="0" applyFont="1" applyFill="1"/>
    <xf numFmtId="0" fontId="0" fillId="0" borderId="1" xfId="0" applyBorder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3" borderId="5" xfId="4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9" borderId="5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9" borderId="7" xfId="0" applyFont="1" applyFill="1" applyBorder="1" applyAlignment="1">
      <alignment vertical="center" wrapText="1"/>
    </xf>
    <xf numFmtId="0" fontId="28" fillId="9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 vertical="top"/>
    </xf>
    <xf numFmtId="0" fontId="27" fillId="3" borderId="1" xfId="0" applyFont="1" applyFill="1" applyBorder="1" applyAlignment="1">
      <alignment horizontal="center" vertical="top"/>
    </xf>
    <xf numFmtId="0" fontId="27" fillId="3" borderId="4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vertical="top" wrapText="1"/>
    </xf>
    <xf numFmtId="0" fontId="22" fillId="3" borderId="2" xfId="0" applyFont="1" applyFill="1" applyBorder="1"/>
    <xf numFmtId="0" fontId="2" fillId="3" borderId="3" xfId="0" applyFont="1" applyFill="1" applyBorder="1" applyAlignment="1">
      <alignment horizontal="left" vertical="top" wrapText="1"/>
    </xf>
    <xf numFmtId="0" fontId="27" fillId="3" borderId="3" xfId="0" applyFont="1" applyFill="1" applyBorder="1" applyAlignment="1">
      <alignment horizontal="center" vertical="top" wrapText="1"/>
    </xf>
    <xf numFmtId="2" fontId="0" fillId="0" borderId="0" xfId="0" applyNumberFormat="1"/>
    <xf numFmtId="9" fontId="0" fillId="0" borderId="0" xfId="5" applyFont="1"/>
    <xf numFmtId="0" fontId="2" fillId="0" borderId="17" xfId="0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1" fillId="0" borderId="4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Fill="1" applyAlignment="1"/>
    <xf numFmtId="0" fontId="2" fillId="0" borderId="2" xfId="0" applyFont="1" applyBorder="1"/>
    <xf numFmtId="0" fontId="2" fillId="0" borderId="3" xfId="0" applyFont="1" applyBorder="1"/>
    <xf numFmtId="0" fontId="15" fillId="0" borderId="3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1" fillId="0" borderId="2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5" fontId="0" fillId="0" borderId="1" xfId="0" applyNumberFormat="1" applyBorder="1"/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2" fillId="3" borderId="4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9" borderId="5" xfId="4" applyFont="1" applyFill="1" applyBorder="1" applyAlignment="1">
      <alignment vertical="center"/>
    </xf>
    <xf numFmtId="49" fontId="10" fillId="9" borderId="21" xfId="4" applyNumberFormat="1" applyFont="1" applyFill="1" applyBorder="1" applyAlignment="1">
      <alignment vertical="center"/>
    </xf>
    <xf numFmtId="0" fontId="10" fillId="9" borderId="21" xfId="4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3" fillId="9" borderId="18" xfId="0" applyFont="1" applyFill="1" applyBorder="1" applyAlignment="1">
      <alignment vertical="top"/>
    </xf>
    <xf numFmtId="0" fontId="3" fillId="9" borderId="0" xfId="0" applyFont="1" applyFill="1" applyBorder="1" applyAlignment="1">
      <alignment vertical="top"/>
    </xf>
    <xf numFmtId="0" fontId="21" fillId="9" borderId="25" xfId="4" applyFont="1" applyFill="1" applyBorder="1" applyAlignment="1">
      <alignment vertical="center"/>
    </xf>
    <xf numFmtId="0" fontId="3" fillId="9" borderId="18" xfId="0" applyFont="1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center"/>
    </xf>
    <xf numFmtId="0" fontId="3" fillId="3" borderId="18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21" fillId="3" borderId="25" xfId="4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17" xfId="0" applyFont="1" applyBorder="1" applyAlignment="1">
      <alignment vertical="center"/>
    </xf>
    <xf numFmtId="0" fontId="15" fillId="9" borderId="18" xfId="0" applyFont="1" applyFill="1" applyBorder="1" applyAlignment="1">
      <alignment vertical="top"/>
    </xf>
    <xf numFmtId="0" fontId="15" fillId="9" borderId="20" xfId="0" applyFont="1" applyFill="1" applyBorder="1" applyAlignment="1">
      <alignment horizontal="left" vertical="top"/>
    </xf>
    <xf numFmtId="0" fontId="3" fillId="9" borderId="20" xfId="0" applyFont="1" applyFill="1" applyBorder="1" applyAlignment="1">
      <alignment horizontal="left" vertical="top"/>
    </xf>
    <xf numFmtId="0" fontId="10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9" borderId="2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7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87" fontId="2" fillId="0" borderId="1" xfId="2" applyNumberFormat="1" applyFont="1" applyBorder="1" applyAlignment="1">
      <alignment horizontal="center" vertical="top" wrapText="1"/>
    </xf>
    <xf numFmtId="187" fontId="2" fillId="0" borderId="4" xfId="2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2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4" fillId="0" borderId="17" xfId="0" applyFont="1" applyBorder="1" applyAlignment="1">
      <alignment horizontal="left"/>
    </xf>
    <xf numFmtId="0" fontId="31" fillId="0" borderId="0" xfId="0" applyFont="1"/>
    <xf numFmtId="0" fontId="32" fillId="0" borderId="0" xfId="0" applyFont="1"/>
    <xf numFmtId="0" fontId="31" fillId="0" borderId="28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87" fontId="2" fillId="0" borderId="3" xfId="2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2" fillId="0" borderId="2" xfId="0" applyFont="1" applyBorder="1"/>
    <xf numFmtId="0" fontId="2" fillId="0" borderId="16" xfId="0" applyFont="1" applyFill="1" applyBorder="1" applyAlignment="1">
      <alignment vertical="top" wrapText="1"/>
    </xf>
    <xf numFmtId="0" fontId="22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 vertical="top" wrapText="1"/>
    </xf>
    <xf numFmtId="0" fontId="27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/>
    </xf>
    <xf numFmtId="0" fontId="22" fillId="0" borderId="16" xfId="0" applyFont="1" applyBorder="1"/>
    <xf numFmtId="0" fontId="22" fillId="0" borderId="16" xfId="0" applyFont="1" applyBorder="1" applyAlignment="1">
      <alignment horizontal="center"/>
    </xf>
    <xf numFmtId="0" fontId="10" fillId="0" borderId="14" xfId="0" applyFont="1" applyBorder="1" applyAlignment="1">
      <alignment horizontal="left" vertical="top" wrapText="1"/>
    </xf>
    <xf numFmtId="0" fontId="22" fillId="3" borderId="0" xfId="0" applyFont="1" applyFill="1" applyBorder="1"/>
    <xf numFmtId="0" fontId="1" fillId="0" borderId="18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2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/>
    </xf>
    <xf numFmtId="0" fontId="33" fillId="0" borderId="3" xfId="0" applyFont="1" applyFill="1" applyBorder="1" applyAlignment="1">
      <alignment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 wrapText="1"/>
    </xf>
    <xf numFmtId="0" fontId="34" fillId="3" borderId="4" xfId="0" applyFont="1" applyFill="1" applyBorder="1" applyAlignment="1">
      <alignment horizontal="center" vertical="top" wrapText="1"/>
    </xf>
    <xf numFmtId="0" fontId="33" fillId="3" borderId="4" xfId="0" applyFont="1" applyFill="1" applyBorder="1" applyAlignment="1">
      <alignment horizontal="center"/>
    </xf>
    <xf numFmtId="0" fontId="33" fillId="0" borderId="3" xfId="0" applyFont="1" applyBorder="1" applyAlignment="1">
      <alignment horizontal="left" vertical="top" wrapText="1"/>
    </xf>
    <xf numFmtId="0" fontId="33" fillId="10" borderId="4" xfId="0" applyFont="1" applyFill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3" fillId="0" borderId="24" xfId="0" applyFont="1" applyBorder="1" applyAlignment="1">
      <alignment horizontal="center" vertical="top" wrapText="1"/>
    </xf>
    <xf numFmtId="0" fontId="33" fillId="3" borderId="24" xfId="0" applyFont="1" applyFill="1" applyBorder="1" applyAlignment="1">
      <alignment horizontal="center" vertical="top" wrapText="1"/>
    </xf>
    <xf numFmtId="0" fontId="34" fillId="3" borderId="7" xfId="0" applyFont="1" applyFill="1" applyBorder="1" applyAlignment="1">
      <alignment horizontal="center" vertical="top" wrapText="1"/>
    </xf>
    <xf numFmtId="0" fontId="33" fillId="3" borderId="7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 vertical="top"/>
    </xf>
    <xf numFmtId="0" fontId="33" fillId="0" borderId="4" xfId="0" applyFont="1" applyBorder="1" applyAlignment="1">
      <alignment horizontal="left" vertical="top" wrapText="1"/>
    </xf>
    <xf numFmtId="0" fontId="33" fillId="10" borderId="1" xfId="0" applyFont="1" applyFill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33" fillId="3" borderId="4" xfId="0" applyFont="1" applyFill="1" applyBorder="1" applyAlignment="1">
      <alignment horizontal="center" vertical="top" wrapText="1"/>
    </xf>
    <xf numFmtId="0" fontId="33" fillId="0" borderId="4" xfId="0" applyFont="1" applyBorder="1" applyAlignment="1">
      <alignment horizontal="left" vertical="top"/>
    </xf>
    <xf numFmtId="0" fontId="33" fillId="3" borderId="3" xfId="0" applyFont="1" applyFill="1" applyBorder="1" applyAlignment="1">
      <alignment horizontal="center" vertical="top" wrapText="1"/>
    </xf>
    <xf numFmtId="0" fontId="34" fillId="3" borderId="3" xfId="0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left" vertical="top"/>
    </xf>
    <xf numFmtId="0" fontId="33" fillId="10" borderId="12" xfId="0" applyFont="1" applyFill="1" applyBorder="1" applyAlignment="1">
      <alignment horizontal="center" vertical="top" wrapText="1"/>
    </xf>
    <xf numFmtId="0" fontId="33" fillId="10" borderId="17" xfId="0" applyFont="1" applyFill="1" applyBorder="1" applyAlignment="1">
      <alignment horizontal="center" vertical="top" wrapText="1"/>
    </xf>
    <xf numFmtId="43" fontId="33" fillId="10" borderId="10" xfId="2" applyFont="1" applyFill="1" applyBorder="1" applyAlignment="1">
      <alignment horizontal="center" vertical="top" wrapText="1"/>
    </xf>
    <xf numFmtId="0" fontId="35" fillId="0" borderId="12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vertical="top" wrapText="1"/>
    </xf>
    <xf numFmtId="0" fontId="10" fillId="0" borderId="18" xfId="0" applyFont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/>
    </xf>
    <xf numFmtId="0" fontId="36" fillId="0" borderId="3" xfId="0" applyFont="1" applyBorder="1" applyAlignment="1">
      <alignment vertical="top"/>
    </xf>
    <xf numFmtId="0" fontId="22" fillId="0" borderId="2" xfId="0" applyFont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2" fillId="3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4" xfId="0" applyFont="1" applyFill="1" applyBorder="1"/>
    <xf numFmtId="0" fontId="23" fillId="0" borderId="4" xfId="0" applyFont="1" applyBorder="1" applyAlignment="1">
      <alignment horizontal="left"/>
    </xf>
    <xf numFmtId="0" fontId="22" fillId="11" borderId="4" xfId="0" applyFont="1" applyFill="1" applyBorder="1" applyAlignment="1">
      <alignment horizontal="center"/>
    </xf>
    <xf numFmtId="0" fontId="22" fillId="11" borderId="4" xfId="0" applyFont="1" applyFill="1" applyBorder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/>
    <xf numFmtId="0" fontId="23" fillId="0" borderId="1" xfId="0" applyFont="1" applyBorder="1" applyAlignment="1">
      <alignment horizontal="left"/>
    </xf>
    <xf numFmtId="0" fontId="39" fillId="0" borderId="4" xfId="0" applyFont="1" applyFill="1" applyBorder="1" applyAlignment="1">
      <alignment vertical="top" wrapText="1"/>
    </xf>
    <xf numFmtId="0" fontId="41" fillId="0" borderId="4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/>
    </xf>
    <xf numFmtId="0" fontId="2" fillId="0" borderId="11" xfId="0" applyFont="1" applyBorder="1" applyAlignment="1">
      <alignment horizontal="left" vertical="top" wrapText="1"/>
    </xf>
    <xf numFmtId="0" fontId="22" fillId="1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left" vertical="top" wrapText="1"/>
    </xf>
    <xf numFmtId="0" fontId="27" fillId="3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top" wrapText="1"/>
    </xf>
    <xf numFmtId="0" fontId="37" fillId="0" borderId="3" xfId="0" applyFont="1" applyFill="1" applyBorder="1" applyAlignment="1">
      <alignment horizontal="left" vertical="top"/>
    </xf>
    <xf numFmtId="0" fontId="33" fillId="3" borderId="9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top" wrapText="1"/>
    </xf>
    <xf numFmtId="0" fontId="33" fillId="3" borderId="18" xfId="0" applyFont="1" applyFill="1" applyBorder="1" applyAlignment="1">
      <alignment horizontal="center" vertical="top" wrapText="1"/>
    </xf>
    <xf numFmtId="0" fontId="34" fillId="3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3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42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9" borderId="18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0" fontId="15" fillId="9" borderId="19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9" borderId="20" xfId="0" applyFont="1" applyFill="1" applyBorder="1" applyAlignment="1">
      <alignment vertical="center" wrapText="1"/>
    </xf>
    <xf numFmtId="0" fontId="3" fillId="9" borderId="21" xfId="0" applyFont="1" applyFill="1" applyBorder="1" applyAlignment="1">
      <alignment vertical="center" wrapText="1"/>
    </xf>
    <xf numFmtId="0" fontId="3" fillId="9" borderId="29" xfId="0" applyFont="1" applyFill="1" applyBorder="1" applyAlignment="1">
      <alignment vertical="center" wrapText="1"/>
    </xf>
    <xf numFmtId="49" fontId="2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9" fontId="2" fillId="0" borderId="29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1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10" fillId="0" borderId="18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43" fillId="0" borderId="0" xfId="0" applyFont="1" applyAlignment="1">
      <alignment vertical="center"/>
    </xf>
    <xf numFmtId="0" fontId="45" fillId="0" borderId="0" xfId="0" applyFont="1"/>
    <xf numFmtId="0" fontId="43" fillId="0" borderId="0" xfId="0" applyFont="1" applyAlignment="1">
      <alignment vertical="center"/>
    </xf>
    <xf numFmtId="0" fontId="2" fillId="10" borderId="4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22" fillId="10" borderId="4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2" fillId="10" borderId="1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/>
    </xf>
    <xf numFmtId="0" fontId="2" fillId="10" borderId="17" xfId="0" applyFont="1" applyFill="1" applyBorder="1" applyAlignment="1">
      <alignment horizontal="center" vertical="top" wrapText="1"/>
    </xf>
  </cellXfs>
  <cellStyles count="6">
    <cellStyle name="Bad" xfId="3" builtinId="27"/>
    <cellStyle name="Comma" xfId="2" builtinId="3"/>
    <cellStyle name="Neutral" xfId="4" builtinId="28"/>
    <cellStyle name="Normal" xfId="0" builtinId="0"/>
    <cellStyle name="Normal 2" xfId="1"/>
    <cellStyle name="Percent" xfId="5" builtinId="5"/>
  </cellStyles>
  <dxfs count="0"/>
  <tableStyles count="0" defaultTableStyle="TableStyleMedium2" defaultPivotStyle="PivotStyleLight16"/>
  <colors>
    <mruColors>
      <color rgb="FF003399"/>
      <color rgb="FFBB0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atin typeface="TH SarabunPSK" panose="020B0500040200020003" pitchFamily="34" charset="-34"/>
                <a:cs typeface="TH SarabunPSK" panose="020B0500040200020003" pitchFamily="34" charset="-34"/>
              </a:rPr>
              <a:t>ประสิทธิผลของตัวชี้วัดตามยุทธศาสตร์ที่ 3</a:t>
            </a:r>
          </a:p>
        </c:rich>
      </c:tx>
      <c:layout>
        <c:manualLayout>
          <c:xMode val="edge"/>
          <c:yMode val="edge"/>
          <c:x val="0.3135137795275590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5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888888888888892E-2"/>
          <c:y val="0.28972222222222221"/>
          <c:w val="0.8305555555555556"/>
          <c:h val="0.65935185185185186"/>
        </c:manualLayout>
      </c:layout>
      <c:pie3DChart>
        <c:varyColors val="1"/>
        <c:ser>
          <c:idx val="0"/>
          <c:order val="0"/>
          <c:tx>
            <c:strRef>
              <c:f>Sheet2!$B$4</c:f>
              <c:strCache>
                <c:ptCount val="1"/>
                <c:pt idx="0">
                  <c:v>ตัวชี้วัด</c:v>
                </c:pt>
              </c:strCache>
            </c:strRef>
          </c:tx>
          <c:explosion val="10"/>
          <c:dPt>
            <c:idx val="0"/>
            <c:bubble3D val="0"/>
            <c:spPr>
              <a:pattFill prst="dashVert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pattFill prst="pct7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pattFill prst="dashDnDiag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pattFill prst="lgConfetti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layout>
                <c:manualLayout>
                  <c:x val="0.1438930070492187"/>
                  <c:y val="5.497719003526979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193350831145081E-3"/>
                  <c:y val="0.11186971420239145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717300962379741E-2"/>
                  <c:y val="-0.28795640128317301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0833333333333"/>
                      <c:h val="0.2228703703703703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0242479781873147"/>
                  <c:y val="8.806166902713163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A49AE77A-C5D2-44E0-95B2-03AA76E24275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533BB94C-A277-41C9-B081-CDCBB1783D9C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2CC4750C-5766-4C8E-813F-43A976905162}" type="PERCENTAG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en-US" sz="14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55555555555552"/>
                      <c:h val="0.14202898550724638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6261012764171243"/>
                  <c:y val="-5.344219485203381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2A804702-42B7-4605-93E9-C093AD7F876E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C9E7C43E-0786-4E1C-A5FE-D2CC94A03473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7%</a:t>
                    </a: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6394059365202"/>
                      <c:h val="0.13213453213453213"/>
                    </c:manualLayout>
                  </c15:layout>
                  <c15:dlblFieldTable/>
                  <c15:showDataLabelsRange val="0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Sheet2!$B$5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C0504D"/>
                </a:solidFill>
                <a:round/>
              </a:ln>
              <a:effectLst>
                <a:outerShdw blurRad="50800" dist="38100" dir="2700000" algn="tl" rotWithShape="0">
                  <a:srgbClr val="C0504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Sheet2!$C$5:$G$5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</a:t>
            </a:r>
            <a:r>
              <a:rPr lang="th-TH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 การใช้หลักธรรมาภิบาลในการบริหารจัดการอย่างยั่งยืน</a:t>
            </a:r>
            <a:endParaRPr lang="th-TH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135931722025713E-2"/>
          <c:y val="0.27554469678428462"/>
          <c:w val="0.82400351903160918"/>
          <c:h val="0.71093275719956228"/>
        </c:manualLayout>
      </c:layout>
      <c:pie3DChart>
        <c:varyColors val="1"/>
        <c:ser>
          <c:idx val="0"/>
          <c:order val="0"/>
          <c:tx>
            <c:strRef>
              <c:f>Sheet2!$A$33</c:f>
              <c:strCache>
                <c:ptCount val="1"/>
                <c:pt idx="0">
                  <c:v>ตัวชี้วัด</c:v>
                </c:pt>
              </c:strCache>
            </c:strRef>
          </c:tx>
          <c:dPt>
            <c:idx val="0"/>
            <c:bubble3D val="0"/>
            <c:spPr>
              <a:pattFill prst="wd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2"/>
            <c:bubble3D val="0"/>
            <c:spPr>
              <a:pattFill prst="dotGrid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3"/>
            <c:bubble3D val="0"/>
            <c:spPr>
              <a:pattFill prst="horzBrick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4"/>
            <c:bubble3D val="0"/>
            <c:explosion val="5"/>
            <c:spPr>
              <a:pattFill prst="pct8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Lbls>
            <c:dLbl>
              <c:idx val="0"/>
              <c:layout>
                <c:manualLayout>
                  <c:x val="1.168280164562175E-2"/>
                  <c:y val="-2.312890149181513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xfrm>
                  <a:off x="3452493" y="645708"/>
                  <a:ext cx="1405254" cy="36401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9946"/>
                        <a:gd name="adj2" fmla="val 11827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649049605934165"/>
                      <c:h val="0.102401656314699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3364471652448173E-2"/>
                  <c:y val="-0.2802676996565139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4753"/>
                        <a:gd name="adj2" fmla="val 3875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1123206261247935E-2"/>
                  <c:y val="0.1199351286876921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5062"/>
                        <a:gd name="adj2" fmla="val -13719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7.2736813670196646E-2"/>
                  <c:y val="1.621473360845971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5931"/>
                        <a:gd name="adj2" fmla="val 6898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3.1073158622905057E-2"/>
                  <c:y val="-2.451241022524920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42"/>
                        <a:gd name="adj2" fmla="val 8845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  <a:softEdge rad="0"/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Sheet2!$B$33:$F$33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Sheet2!$A$34</c:f>
              <c:strCache>
                <c:ptCount val="1"/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Sheet2!$B$34:$F$34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ยุทธศาสตร์ที่ 3 การเพิ่มคุณภาพและประสิทธิภาพการดำเนินงานตามภารกิจ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787878787878782E-2"/>
          <c:y val="0.24012762762762763"/>
          <c:w val="0.86363636363636365"/>
          <c:h val="0.63646727436097517"/>
        </c:manualLayout>
      </c:layout>
      <c:pie3DChart>
        <c:varyColors val="1"/>
        <c:ser>
          <c:idx val="0"/>
          <c:order val="0"/>
          <c:tx>
            <c:strRef>
              <c:f>Sheet1!$K$4:$L$4</c:f>
              <c:strCache>
                <c:ptCount val="2"/>
                <c:pt idx="0">
                  <c:v>ยุทธศาสตร์ที่ 3</c:v>
                </c:pt>
              </c:strCache>
            </c:strRef>
          </c:tx>
          <c:spPr>
            <a:pattFill prst="pct7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pct2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dkVert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8.7168838593109102E-2"/>
                  <c:y val="-2.985492826468576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ดำเนินการแล้ว</a:t>
                    </a:r>
                    <a:fld id="{A2351017-7DED-498E-B65A-74360BFF2B00}" type="VALUE"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2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</a:t>
                    </a:r>
                    <a:r>
                      <a:rPr lang="en-US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65989426202488"/>
                      <c:h val="0.1989329765151905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25786128880154"/>
                  <c:y val="4.20027156228329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     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4</a:t>
                    </a: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13673747856239"/>
                      <c:h val="0.2397909411650341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20186977128292549"/>
                  <c:y val="-3.24988683294998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/>
                      <a:t>ยังไม่แล้วเสร็จ  2</a:t>
                    </a:r>
                    <a:r>
                      <a:rPr lang="th-TH" baseline="0"/>
                      <a:t> </a:t>
                    </a:r>
                    <a:r>
                      <a:rPr lang="th-TH"/>
                      <a:t>โครงการ</a:t>
                    </a:r>
                    <a:r>
                      <a:rPr lang="th-TH" baseline="0"/>
                      <a:t> 5%</a:t>
                    </a:r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1521975889739"/>
                      <c:h val="7.421931735657225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Sheet1!$M$4:$O$4</c:f>
              <c:numCache>
                <c:formatCode>General</c:formatCode>
                <c:ptCount val="3"/>
                <c:pt idx="0">
                  <c:v>33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ยังไม่แล้วเสร็จ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Sheet1!$O$4:$O$5</c:f>
              <c:numCache>
                <c:formatCode>0%</c:formatCode>
                <c:ptCount val="2"/>
                <c:pt idx="0" formatCode="General">
                  <c:v>2</c:v>
                </c:pt>
                <c:pt idx="1">
                  <c:v>4.7619047619047616E-2</c:v>
                </c:pt>
              </c:numCache>
            </c:numRef>
          </c:val>
        </c:ser>
        <c:ser>
          <c:idx val="2"/>
          <c:order val="2"/>
          <c:tx>
            <c:strRef>
              <c:f>Sheet1!$O$3:$O$5</c:f>
              <c:strCache>
                <c:ptCount val="1"/>
                <c:pt idx="0">
                  <c:v>ยังไม่แล้วเสร็จ 2 5%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rnd" cmpd="sng" algn="ctr">
      <a:solidFill>
        <a:schemeClr val="tx1">
          <a:lumMod val="15000"/>
          <a:lumOff val="85000"/>
        </a:schemeClr>
      </a:solidFill>
      <a:bevel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none" spc="2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 4</a:t>
            </a:r>
            <a:r>
              <a:rPr lang="en-US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การใช้หลักธรรมาภิบาลในการบริหารจัดการอย่างยั่งยืน</a:t>
            </a:r>
          </a:p>
        </c:rich>
      </c:tx>
      <c:layout>
        <c:manualLayout>
          <c:xMode val="edge"/>
          <c:yMode val="edge"/>
          <c:x val="0.106444444444444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none" spc="2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Sheet1!$K$7:$L$7</c:f>
              <c:strCache>
                <c:ptCount val="2"/>
                <c:pt idx="0">
                  <c:v>ยุทธศาสตร์ที่ 4</c:v>
                </c:pt>
              </c:strCache>
            </c:strRef>
          </c:tx>
          <c:spPr>
            <a:pattFill prst="pct1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0.14912300436129686"/>
                  <c:y val="-0.15046278069407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โครงการที่ดำเนินการ</a:t>
                    </a:r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09223ECD-FAB6-48BF-8D9B-739B11056FCE}" type="VALUE"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680895151264"/>
                      <c:h val="0.172592957130358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7919809365934522"/>
                  <c:y val="0.16898166375036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ยกเลิกโครงการ</a:t>
                    </a:r>
                    <a:r>
                      <a:rPr lang="th-TH" sz="11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 </a:t>
                    </a:r>
                    <a:fld id="{2C054E00-F4E5-412F-9B1A-D6A276E9F900}" type="VALUE"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endParaRPr lang="en-US" sz="110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20002762812542"/>
                      <c:h val="0.2381481481481481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0092850806843543E-2"/>
                  <c:y val="-6.822612085769980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BE34B6FB-D9D5-4720-B4B3-0FD737A2C383}" type="CATEGORYNAME"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35D71102-BD4D-45B9-BA55-D3AC5C8D9A33}" type="VALU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โครงการ, </a:t>
                    </a:r>
                    <a:fld id="{30968674-B45B-4A59-BEDA-31B4F633C4D8}" type="PERCENTAG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1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8745625546803"/>
                      <c:h val="9.451029147672331E-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Sheet1!$M$6:$O$6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อยู่ระหว่างดำเนินการ</c:v>
                </c:pt>
              </c:strCache>
            </c:strRef>
          </c:cat>
          <c:val>
            <c:numRef>
              <c:f>Sheet1!$M$7:$O$7</c:f>
              <c:numCache>
                <c:formatCode>General</c:formatCode>
                <c:ptCount val="3"/>
                <c:pt idx="0">
                  <c:v>129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Sheet1!$K$8:$L$8</c15:sqref>
                        </c15:formulaRef>
                      </c:ext>
                    </c:extLst>
                    <c:strCache>
                      <c:ptCount val="2"/>
                      <c:pt idx="0">
                        <c:v>ยุทธศาสตร์ที่ 4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Sheet1!$M$6:$O$6</c15:sqref>
                        </c15:formulaRef>
                      </c:ext>
                    </c:extLst>
                    <c:strCache>
                      <c:ptCount val="3"/>
                      <c:pt idx="0">
                        <c:v>ดำเนินการ</c:v>
                      </c:pt>
                      <c:pt idx="1">
                        <c:v>ยกเลิก</c:v>
                      </c:pt>
                      <c:pt idx="2">
                        <c:v>อยู่ระหว่างดำเนินการ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Sheet1!$M$8:$O$8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0.85430463576158944</c:v>
                      </c:pt>
                      <c:pt idx="1">
                        <c:v>0.10596026490066225</c:v>
                      </c:pt>
                      <c:pt idx="2">
                        <c:v>3.9735099337748346E-2</c:v>
                      </c:pt>
                    </c:numCache>
                  </c:numRef>
                </c:val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0">
            <a:schemeClr val="tx1"/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156210</xdr:rowOff>
    </xdr:from>
    <xdr:to>
      <xdr:col>11</xdr:col>
      <xdr:colOff>213360</xdr:colOff>
      <xdr:row>30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36</xdr:row>
      <xdr:rowOff>49530</xdr:rowOff>
    </xdr:from>
    <xdr:to>
      <xdr:col>9</xdr:col>
      <xdr:colOff>167640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350520</xdr:colOff>
      <xdr:row>11</xdr:row>
      <xdr:rowOff>91440</xdr:rowOff>
    </xdr:from>
    <xdr:to>
      <xdr:col>15</xdr:col>
      <xdr:colOff>449580</xdr:colOff>
      <xdr:row>26</xdr:row>
      <xdr:rowOff>45720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</xdr:colOff>
      <xdr:row>4</xdr:row>
      <xdr:rowOff>186690</xdr:rowOff>
    </xdr:from>
    <xdr:to>
      <xdr:col>25</xdr:col>
      <xdr:colOff>563880</xdr:colOff>
      <xdr:row>15</xdr:row>
      <xdr:rowOff>259080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57150</xdr:rowOff>
    </xdr:from>
    <xdr:to>
      <xdr:col>0</xdr:col>
      <xdr:colOff>285750</xdr:colOff>
      <xdr:row>9</xdr:row>
      <xdr:rowOff>228599</xdr:rowOff>
    </xdr:to>
    <xdr:sp macro="" textlink="">
      <xdr:nvSpPr>
        <xdr:cNvPr id="14" name="Rectangle 13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12</xdr:row>
      <xdr:rowOff>66675</xdr:rowOff>
    </xdr:from>
    <xdr:to>
      <xdr:col>0</xdr:col>
      <xdr:colOff>261008</xdr:colOff>
      <xdr:row>12</xdr:row>
      <xdr:rowOff>238124</xdr:rowOff>
    </xdr:to>
    <xdr:sp macro="" textlink="">
      <xdr:nvSpPr>
        <xdr:cNvPr id="15" name="Rectangle 14"/>
        <xdr:cNvSpPr/>
      </xdr:nvSpPr>
      <xdr:spPr>
        <a:xfrm>
          <a:off x="108608" y="263937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1" name="Rectangle 20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2" name="Rectangle 21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6" name="Rectangle 25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7" name="Rectangle 26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0</xdr:col>
      <xdr:colOff>285750</xdr:colOff>
      <xdr:row>20</xdr:row>
      <xdr:rowOff>228599</xdr:rowOff>
    </xdr:to>
    <xdr:sp macro="" textlink="">
      <xdr:nvSpPr>
        <xdr:cNvPr id="28" name="Rectangle 27"/>
        <xdr:cNvSpPr/>
      </xdr:nvSpPr>
      <xdr:spPr>
        <a:xfrm>
          <a:off x="133350" y="1178471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</xdr:row>
      <xdr:rowOff>66675</xdr:rowOff>
    </xdr:from>
    <xdr:to>
      <xdr:col>0</xdr:col>
      <xdr:colOff>304800</xdr:colOff>
      <xdr:row>25</xdr:row>
      <xdr:rowOff>238124</xdr:rowOff>
    </xdr:to>
    <xdr:sp macro="" textlink="">
      <xdr:nvSpPr>
        <xdr:cNvPr id="29" name="Rectangle 28"/>
        <xdr:cNvSpPr/>
      </xdr:nvSpPr>
      <xdr:spPr>
        <a:xfrm>
          <a:off x="152400" y="15438691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30</xdr:row>
      <xdr:rowOff>85725</xdr:rowOff>
    </xdr:from>
    <xdr:to>
      <xdr:col>0</xdr:col>
      <xdr:colOff>352425</xdr:colOff>
      <xdr:row>30</xdr:row>
      <xdr:rowOff>257174</xdr:rowOff>
    </xdr:to>
    <xdr:sp macro="" textlink="">
      <xdr:nvSpPr>
        <xdr:cNvPr id="30" name="Rectangle 29"/>
        <xdr:cNvSpPr/>
      </xdr:nvSpPr>
      <xdr:spPr>
        <a:xfrm>
          <a:off x="200025" y="1677257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1" name="Rectangle 30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2" name="Rectangle 31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37</xdr:row>
      <xdr:rowOff>114300</xdr:rowOff>
    </xdr:from>
    <xdr:to>
      <xdr:col>0</xdr:col>
      <xdr:colOff>257175</xdr:colOff>
      <xdr:row>37</xdr:row>
      <xdr:rowOff>285749</xdr:rowOff>
    </xdr:to>
    <xdr:sp macro="" textlink="">
      <xdr:nvSpPr>
        <xdr:cNvPr id="33" name="Rectangle 32"/>
        <xdr:cNvSpPr/>
      </xdr:nvSpPr>
      <xdr:spPr>
        <a:xfrm>
          <a:off x="104775" y="18189702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40</xdr:row>
      <xdr:rowOff>57150</xdr:rowOff>
    </xdr:from>
    <xdr:to>
      <xdr:col>0</xdr:col>
      <xdr:colOff>285750</xdr:colOff>
      <xdr:row>40</xdr:row>
      <xdr:rowOff>228599</xdr:rowOff>
    </xdr:to>
    <xdr:sp macro="" textlink="">
      <xdr:nvSpPr>
        <xdr:cNvPr id="34" name="Rectangle 33"/>
        <xdr:cNvSpPr/>
      </xdr:nvSpPr>
      <xdr:spPr>
        <a:xfrm>
          <a:off x="133350" y="188042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42</xdr:row>
      <xdr:rowOff>66675</xdr:rowOff>
    </xdr:from>
    <xdr:to>
      <xdr:col>0</xdr:col>
      <xdr:colOff>257175</xdr:colOff>
      <xdr:row>42</xdr:row>
      <xdr:rowOff>219074</xdr:rowOff>
    </xdr:to>
    <xdr:sp macro="" textlink="">
      <xdr:nvSpPr>
        <xdr:cNvPr id="35" name="Rectangle 34"/>
        <xdr:cNvSpPr/>
      </xdr:nvSpPr>
      <xdr:spPr>
        <a:xfrm>
          <a:off x="104775" y="19288315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7" name="Rectangle 36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8" name="Rectangle 37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48</xdr:row>
      <xdr:rowOff>66675</xdr:rowOff>
    </xdr:from>
    <xdr:to>
      <xdr:col>0</xdr:col>
      <xdr:colOff>304800</xdr:colOff>
      <xdr:row>48</xdr:row>
      <xdr:rowOff>238124</xdr:rowOff>
    </xdr:to>
    <xdr:sp macro="" textlink="">
      <xdr:nvSpPr>
        <xdr:cNvPr id="40" name="Rectangle 39"/>
        <xdr:cNvSpPr/>
      </xdr:nvSpPr>
      <xdr:spPr>
        <a:xfrm>
          <a:off x="152400" y="20467129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50</xdr:row>
      <xdr:rowOff>85725</xdr:rowOff>
    </xdr:from>
    <xdr:to>
      <xdr:col>0</xdr:col>
      <xdr:colOff>300038</xdr:colOff>
      <xdr:row>50</xdr:row>
      <xdr:rowOff>257174</xdr:rowOff>
    </xdr:to>
    <xdr:sp macro="" textlink="">
      <xdr:nvSpPr>
        <xdr:cNvPr id="41" name="Rectangle 40"/>
        <xdr:cNvSpPr/>
      </xdr:nvSpPr>
      <xdr:spPr>
        <a:xfrm>
          <a:off x="147638" y="20910994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53</xdr:row>
      <xdr:rowOff>66675</xdr:rowOff>
    </xdr:from>
    <xdr:to>
      <xdr:col>0</xdr:col>
      <xdr:colOff>304800</xdr:colOff>
      <xdr:row>53</xdr:row>
      <xdr:rowOff>238124</xdr:rowOff>
    </xdr:to>
    <xdr:sp macro="" textlink="">
      <xdr:nvSpPr>
        <xdr:cNvPr id="42" name="Rectangle 41"/>
        <xdr:cNvSpPr/>
      </xdr:nvSpPr>
      <xdr:spPr>
        <a:xfrm>
          <a:off x="152400" y="2113616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3" name="Rectangle 2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5" name="Rectangle 4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6" name="Rectangle 5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7" name="Rectangle 6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8" name="Rectangle 7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9" name="Rectangle 8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0" name="Rectangle 9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1" name="Rectangle 10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2" name="Rectangle 11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3" name="Rectangle 12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4" name="Rectangle 13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5" name="Rectangle 14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6" name="Rectangle 15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7" name="Rectangle 16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8" name="Rectangle 17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9" name="Rectangle 18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0" name="Rectangle 19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1" name="Rectangle 20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43</xdr:row>
      <xdr:rowOff>76200</xdr:rowOff>
    </xdr:from>
    <xdr:to>
      <xdr:col>0</xdr:col>
      <xdr:colOff>285750</xdr:colOff>
      <xdr:row>43</xdr:row>
      <xdr:rowOff>247649</xdr:rowOff>
    </xdr:to>
    <xdr:sp macro="" textlink="">
      <xdr:nvSpPr>
        <xdr:cNvPr id="22" name="Rectangle 21"/>
        <xdr:cNvSpPr/>
      </xdr:nvSpPr>
      <xdr:spPr>
        <a:xfrm>
          <a:off x="133350" y="52273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topLeftCell="A4" zoomScaleNormal="100" workbookViewId="0">
      <selection activeCell="A7" sqref="A7"/>
    </sheetView>
  </sheetViews>
  <sheetFormatPr defaultRowHeight="14.25" x14ac:dyDescent="0.2"/>
  <cols>
    <col min="1" max="1" width="25.625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 x14ac:dyDescent="0.6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 x14ac:dyDescent="0.6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 x14ac:dyDescent="0.6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 x14ac:dyDescent="0.5500000000000000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 x14ac:dyDescent="0.5500000000000000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27.25" customHeight="1" x14ac:dyDescent="0.55000000000000004">
      <c r="A6" s="352" t="s">
        <v>191</v>
      </c>
      <c r="B6" s="352"/>
      <c r="C6" s="352"/>
      <c r="D6" s="352"/>
      <c r="E6" s="352"/>
      <c r="F6" s="352"/>
      <c r="G6" s="352"/>
      <c r="H6" s="352"/>
      <c r="I6" s="352"/>
      <c r="J6" s="352"/>
      <c r="K6" s="10"/>
      <c r="L6" s="10"/>
      <c r="M6" s="10"/>
    </row>
    <row r="7" spans="1:13" ht="43.5" customHeight="1" x14ac:dyDescent="0.55000000000000004">
      <c r="A7" s="14"/>
      <c r="B7" s="352" t="s">
        <v>65</v>
      </c>
      <c r="C7" s="352"/>
      <c r="D7" s="352"/>
      <c r="E7" s="352"/>
      <c r="F7" s="352"/>
      <c r="G7" s="352"/>
      <c r="H7" s="14"/>
      <c r="I7" s="14"/>
      <c r="J7" s="14"/>
      <c r="K7" s="2"/>
      <c r="L7" s="2"/>
      <c r="M7" s="2"/>
    </row>
    <row r="8" spans="1:13" ht="21" customHeight="1" x14ac:dyDescent="0.55000000000000004">
      <c r="A8" s="14"/>
      <c r="B8" s="14"/>
      <c r="C8" s="14"/>
      <c r="D8" s="14"/>
      <c r="E8" s="14"/>
      <c r="F8" s="14"/>
      <c r="G8" s="14"/>
      <c r="H8" s="14"/>
      <c r="I8" s="14"/>
      <c r="J8" s="14"/>
      <c r="K8" s="2"/>
      <c r="L8" s="2"/>
      <c r="M8" s="2"/>
    </row>
    <row r="9" spans="1:13" ht="21" customHeight="1" x14ac:dyDescent="0.55000000000000004">
      <c r="A9" s="14"/>
      <c r="B9" s="14"/>
      <c r="C9" s="14"/>
      <c r="D9" s="14"/>
      <c r="E9" s="14"/>
      <c r="F9" s="14"/>
      <c r="G9" s="14"/>
      <c r="H9" s="14"/>
      <c r="I9" s="14"/>
      <c r="J9" s="14"/>
      <c r="K9" s="2"/>
      <c r="L9" s="2"/>
      <c r="M9" s="2"/>
    </row>
    <row r="10" spans="1:13" ht="27" customHeight="1" x14ac:dyDescent="0.5500000000000000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"/>
      <c r="L10" s="2"/>
      <c r="M10" s="2"/>
    </row>
    <row r="11" spans="1:13" ht="30.75" customHeight="1" x14ac:dyDescent="0.55000000000000004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 x14ac:dyDescent="0.55000000000000004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 x14ac:dyDescent="0.55000000000000004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 x14ac:dyDescent="0.55000000000000004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 x14ac:dyDescent="0.55000000000000004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 x14ac:dyDescent="0.55000000000000004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 x14ac:dyDescent="0.55000000000000004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 x14ac:dyDescent="0.55000000000000004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 x14ac:dyDescent="0.55000000000000004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 x14ac:dyDescent="0.5500000000000000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 x14ac:dyDescent="0.5500000000000000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 x14ac:dyDescent="0.5500000000000000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 x14ac:dyDescent="0.5500000000000000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 x14ac:dyDescent="0.5500000000000000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 x14ac:dyDescent="0.5500000000000000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 x14ac:dyDescent="0.5500000000000000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 x14ac:dyDescent="0.5500000000000000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 x14ac:dyDescent="0.5500000000000000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 x14ac:dyDescent="0.5500000000000000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 x14ac:dyDescent="0.5500000000000000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 x14ac:dyDescent="0.5500000000000000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6:J6"/>
    <mergeCell ref="B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workbookViewId="0">
      <selection activeCell="G10" sqref="G10"/>
    </sheetView>
  </sheetViews>
  <sheetFormatPr defaultRowHeight="14.25" x14ac:dyDescent="0.2"/>
  <cols>
    <col min="3" max="3" width="16.125" customWidth="1"/>
    <col min="7" max="7" width="9.375" bestFit="1" customWidth="1"/>
  </cols>
  <sheetData>
    <row r="3" spans="2:7" x14ac:dyDescent="0.2">
      <c r="B3" t="s">
        <v>63</v>
      </c>
    </row>
    <row r="5" spans="2:7" x14ac:dyDescent="0.2">
      <c r="B5" s="168" t="s">
        <v>32</v>
      </c>
      <c r="C5" s="168"/>
      <c r="D5" s="168"/>
      <c r="E5" s="168">
        <v>3</v>
      </c>
      <c r="F5" s="168">
        <v>4</v>
      </c>
      <c r="G5" s="168" t="s">
        <v>33</v>
      </c>
    </row>
    <row r="6" spans="2:7" x14ac:dyDescent="0.2">
      <c r="B6" s="168" t="s">
        <v>34</v>
      </c>
      <c r="C6" s="168"/>
      <c r="D6" s="168"/>
      <c r="E6" s="168"/>
      <c r="F6" s="168"/>
      <c r="G6" s="169">
        <v>22296</v>
      </c>
    </row>
    <row r="7" spans="2:7" x14ac:dyDescent="0.2">
      <c r="B7" s="168" t="s">
        <v>35</v>
      </c>
      <c r="C7" s="168"/>
      <c r="D7" s="168"/>
      <c r="E7" s="168"/>
      <c r="F7" s="168"/>
      <c r="G7" s="169">
        <v>22297</v>
      </c>
    </row>
    <row r="8" spans="2:7" x14ac:dyDescent="0.2">
      <c r="B8" s="168" t="s">
        <v>0</v>
      </c>
      <c r="C8" s="168"/>
      <c r="D8" s="168"/>
      <c r="E8" s="168"/>
      <c r="F8" s="168"/>
      <c r="G8" s="169">
        <v>22297</v>
      </c>
    </row>
    <row r="9" spans="2:7" x14ac:dyDescent="0.2">
      <c r="B9" s="168" t="s">
        <v>36</v>
      </c>
      <c r="C9" s="168"/>
      <c r="D9" s="168"/>
      <c r="E9" s="168"/>
      <c r="F9" s="168"/>
      <c r="G9" s="169">
        <v>22304</v>
      </c>
    </row>
    <row r="10" spans="2:7" x14ac:dyDescent="0.2">
      <c r="B10" s="168" t="s">
        <v>37</v>
      </c>
      <c r="C10" s="168"/>
      <c r="D10" s="168"/>
      <c r="E10" s="168"/>
      <c r="F10" s="168"/>
      <c r="G10" s="169">
        <v>22296</v>
      </c>
    </row>
    <row r="11" spans="2:7" x14ac:dyDescent="0.2">
      <c r="B11" s="168" t="s">
        <v>38</v>
      </c>
      <c r="C11" s="168"/>
      <c r="D11" s="168"/>
      <c r="E11" s="168"/>
      <c r="F11" s="168"/>
      <c r="G11" s="169">
        <v>22293</v>
      </c>
    </row>
    <row r="12" spans="2:7" x14ac:dyDescent="0.2">
      <c r="B12" s="168" t="s">
        <v>39</v>
      </c>
      <c r="C12" s="168"/>
      <c r="D12" s="168"/>
      <c r="E12" s="168"/>
      <c r="F12" s="168"/>
      <c r="G12" s="169">
        <v>22296</v>
      </c>
    </row>
    <row r="13" spans="2:7" x14ac:dyDescent="0.2">
      <c r="B13" s="168" t="s">
        <v>40</v>
      </c>
      <c r="C13" s="168"/>
      <c r="D13" s="168"/>
      <c r="E13" s="168"/>
      <c r="F13" s="168"/>
      <c r="G13" s="169">
        <v>22289</v>
      </c>
    </row>
    <row r="14" spans="2:7" x14ac:dyDescent="0.2">
      <c r="B14" s="168" t="s">
        <v>41</v>
      </c>
      <c r="C14" s="168"/>
      <c r="D14" s="168"/>
      <c r="E14" s="168"/>
      <c r="F14" s="168"/>
      <c r="G14" s="169">
        <v>22297</v>
      </c>
    </row>
    <row r="15" spans="2:7" x14ac:dyDescent="0.2">
      <c r="B15" s="168" t="s">
        <v>42</v>
      </c>
      <c r="C15" s="168"/>
      <c r="D15" s="168"/>
      <c r="E15" s="168"/>
      <c r="F15" s="168"/>
      <c r="G15" s="169">
        <v>22297</v>
      </c>
    </row>
    <row r="16" spans="2:7" x14ac:dyDescent="0.2">
      <c r="B16" s="168" t="s">
        <v>43</v>
      </c>
      <c r="C16" s="168"/>
      <c r="D16" s="168"/>
      <c r="E16" s="168"/>
      <c r="F16" s="168"/>
      <c r="G16" s="169">
        <v>22292</v>
      </c>
    </row>
    <row r="17" spans="2:7" x14ac:dyDescent="0.2">
      <c r="B17" s="168" t="s">
        <v>44</v>
      </c>
      <c r="C17" s="168"/>
      <c r="D17" s="168"/>
      <c r="E17" s="168"/>
      <c r="F17" s="168"/>
      <c r="G17" s="169">
        <v>22292</v>
      </c>
    </row>
    <row r="18" spans="2:7" x14ac:dyDescent="0.2">
      <c r="B18" s="168" t="s">
        <v>45</v>
      </c>
      <c r="C18" s="168"/>
      <c r="D18" s="168"/>
      <c r="E18" s="168"/>
      <c r="F18" s="168"/>
      <c r="G18" s="169">
        <v>22298</v>
      </c>
    </row>
    <row r="19" spans="2:7" x14ac:dyDescent="0.2">
      <c r="B19" s="168" t="s">
        <v>46</v>
      </c>
      <c r="C19" s="168"/>
      <c r="D19" s="168"/>
      <c r="E19" s="168"/>
      <c r="F19" s="168"/>
      <c r="G19" s="169">
        <v>22289</v>
      </c>
    </row>
    <row r="20" spans="2:7" x14ac:dyDescent="0.2">
      <c r="B20" s="168" t="s">
        <v>47</v>
      </c>
      <c r="C20" s="168"/>
      <c r="D20" s="168"/>
      <c r="E20" s="168"/>
      <c r="F20" s="168"/>
      <c r="G20" s="168"/>
    </row>
    <row r="21" spans="2:7" x14ac:dyDescent="0.2">
      <c r="B21" s="168"/>
      <c r="C21" s="168"/>
      <c r="D21" s="168"/>
      <c r="E21" s="168"/>
      <c r="F21" s="168"/>
      <c r="G21" s="16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topLeftCell="J1" workbookViewId="0">
      <selection activeCell="O7" sqref="O7"/>
    </sheetView>
  </sheetViews>
  <sheetFormatPr defaultRowHeight="14.25" x14ac:dyDescent="0.2"/>
  <cols>
    <col min="7" max="7" width="10.75" bestFit="1" customWidth="1"/>
  </cols>
  <sheetData>
    <row r="2" spans="2:15" x14ac:dyDescent="0.2">
      <c r="B2" t="s">
        <v>63</v>
      </c>
    </row>
    <row r="3" spans="2:15" x14ac:dyDescent="0.2">
      <c r="M3" t="s">
        <v>98</v>
      </c>
      <c r="N3" t="s">
        <v>95</v>
      </c>
      <c r="O3" t="s">
        <v>99</v>
      </c>
    </row>
    <row r="4" spans="2:15" ht="22.5" x14ac:dyDescent="0.45">
      <c r="B4" s="30" t="s">
        <v>32</v>
      </c>
      <c r="C4" s="19"/>
      <c r="D4" s="20"/>
      <c r="E4" s="21">
        <v>3</v>
      </c>
      <c r="F4" s="21">
        <v>4</v>
      </c>
      <c r="G4" s="21" t="s">
        <v>33</v>
      </c>
      <c r="K4" t="s">
        <v>7</v>
      </c>
      <c r="M4">
        <v>33</v>
      </c>
      <c r="N4">
        <v>4</v>
      </c>
      <c r="O4">
        <v>2</v>
      </c>
    </row>
    <row r="5" spans="2:15" ht="22.5" x14ac:dyDescent="0.45">
      <c r="B5" s="31" t="s">
        <v>34</v>
      </c>
      <c r="E5" s="34" t="s">
        <v>62</v>
      </c>
      <c r="F5" s="34" t="s">
        <v>62</v>
      </c>
      <c r="G5" s="91">
        <v>22216</v>
      </c>
      <c r="H5" s="34"/>
      <c r="M5" s="134">
        <f>M4/39</f>
        <v>0.84615384615384615</v>
      </c>
      <c r="N5" s="134">
        <f>N4/42</f>
        <v>9.5238095238095233E-2</v>
      </c>
      <c r="O5" s="134">
        <f>O4/42</f>
        <v>4.7619047619047616E-2</v>
      </c>
    </row>
    <row r="6" spans="2:15" ht="22.5" x14ac:dyDescent="0.45">
      <c r="B6" s="32" t="s">
        <v>35</v>
      </c>
      <c r="C6" s="24"/>
      <c r="D6" s="24"/>
      <c r="E6" s="25"/>
      <c r="F6" s="26" t="s">
        <v>62</v>
      </c>
      <c r="G6" s="91">
        <v>22195</v>
      </c>
      <c r="H6" s="34"/>
      <c r="M6" t="s">
        <v>98</v>
      </c>
      <c r="N6" t="s">
        <v>95</v>
      </c>
      <c r="O6" t="s">
        <v>13</v>
      </c>
    </row>
    <row r="7" spans="2:15" ht="22.5" x14ac:dyDescent="0.45">
      <c r="B7" s="31" t="s">
        <v>0</v>
      </c>
      <c r="E7" s="22"/>
      <c r="F7" s="34" t="s">
        <v>62</v>
      </c>
      <c r="G7" s="91">
        <v>22205</v>
      </c>
      <c r="H7" s="34"/>
      <c r="K7" t="s">
        <v>8</v>
      </c>
      <c r="M7">
        <v>129</v>
      </c>
      <c r="N7">
        <v>16</v>
      </c>
      <c r="O7">
        <v>6</v>
      </c>
    </row>
    <row r="8" spans="2:15" ht="22.5" x14ac:dyDescent="0.45">
      <c r="B8" s="32" t="s">
        <v>36</v>
      </c>
      <c r="C8" s="24"/>
      <c r="D8" s="24"/>
      <c r="E8" s="25"/>
      <c r="F8" s="26" t="s">
        <v>62</v>
      </c>
      <c r="G8" s="23">
        <v>22195</v>
      </c>
      <c r="H8" s="34"/>
      <c r="M8" s="134">
        <f>M7/151</f>
        <v>0.85430463576158944</v>
      </c>
      <c r="N8" s="134">
        <f>N7/151</f>
        <v>0.10596026490066225</v>
      </c>
      <c r="O8" s="134">
        <f>O7/151</f>
        <v>3.9735099337748346E-2</v>
      </c>
    </row>
    <row r="9" spans="2:15" ht="22.5" x14ac:dyDescent="0.45">
      <c r="B9" s="31" t="s">
        <v>37</v>
      </c>
      <c r="E9" s="34" t="s">
        <v>62</v>
      </c>
      <c r="F9" s="34" t="s">
        <v>62</v>
      </c>
      <c r="G9" s="91">
        <v>22198</v>
      </c>
      <c r="H9" s="34"/>
      <c r="K9" t="s">
        <v>97</v>
      </c>
    </row>
    <row r="10" spans="2:15" ht="22.5" x14ac:dyDescent="0.45">
      <c r="B10" s="32" t="s">
        <v>38</v>
      </c>
      <c r="C10" s="24"/>
      <c r="D10" s="24"/>
      <c r="E10" s="26"/>
      <c r="F10" s="26" t="s">
        <v>62</v>
      </c>
      <c r="G10" s="91">
        <v>22198</v>
      </c>
      <c r="H10" s="34"/>
      <c r="J10" t="s">
        <v>100</v>
      </c>
      <c r="K10">
        <v>39</v>
      </c>
    </row>
    <row r="11" spans="2:15" ht="22.5" x14ac:dyDescent="0.45">
      <c r="B11" s="31" t="s">
        <v>39</v>
      </c>
      <c r="E11" s="34" t="s">
        <v>62</v>
      </c>
      <c r="F11" s="34" t="s">
        <v>62</v>
      </c>
      <c r="G11" s="91">
        <v>22198</v>
      </c>
      <c r="H11" s="34"/>
      <c r="J11" t="s">
        <v>101</v>
      </c>
      <c r="K11">
        <v>151</v>
      </c>
    </row>
    <row r="12" spans="2:15" ht="22.5" x14ac:dyDescent="0.45">
      <c r="B12" s="32" t="s">
        <v>40</v>
      </c>
      <c r="C12" s="24"/>
      <c r="D12" s="24"/>
      <c r="E12" s="25"/>
      <c r="F12" s="26" t="s">
        <v>62</v>
      </c>
      <c r="G12" s="91">
        <v>22171</v>
      </c>
      <c r="H12" s="34"/>
      <c r="O12" s="134"/>
    </row>
    <row r="13" spans="2:15" ht="22.5" x14ac:dyDescent="0.45">
      <c r="B13" s="31" t="s">
        <v>41</v>
      </c>
      <c r="E13" s="34" t="s">
        <v>62</v>
      </c>
      <c r="F13" s="34" t="s">
        <v>62</v>
      </c>
      <c r="G13" s="91">
        <v>22199</v>
      </c>
      <c r="H13" s="34"/>
    </row>
    <row r="14" spans="2:15" ht="22.5" x14ac:dyDescent="0.45">
      <c r="B14" s="32" t="s">
        <v>42</v>
      </c>
      <c r="C14" s="24"/>
      <c r="D14" s="24"/>
      <c r="E14" s="26"/>
      <c r="F14" s="26" t="s">
        <v>62</v>
      </c>
      <c r="G14" s="103">
        <v>22187</v>
      </c>
      <c r="H14" s="34"/>
    </row>
    <row r="15" spans="2:15" ht="22.5" x14ac:dyDescent="0.45">
      <c r="B15" s="31" t="s">
        <v>43</v>
      </c>
      <c r="E15" s="22"/>
      <c r="F15" s="34" t="s">
        <v>62</v>
      </c>
      <c r="G15" s="91">
        <v>22199</v>
      </c>
      <c r="H15" s="34"/>
    </row>
    <row r="16" spans="2:15" ht="22.5" x14ac:dyDescent="0.45">
      <c r="B16" s="32" t="s">
        <v>44</v>
      </c>
      <c r="C16" s="24"/>
      <c r="D16" s="24"/>
      <c r="E16" s="26"/>
      <c r="F16" s="26" t="s">
        <v>62</v>
      </c>
      <c r="G16" s="91">
        <v>22200</v>
      </c>
      <c r="H16" s="34"/>
    </row>
    <row r="17" spans="2:8" ht="22.5" x14ac:dyDescent="0.45">
      <c r="B17" s="31" t="s">
        <v>45</v>
      </c>
      <c r="E17" s="22"/>
      <c r="F17" s="22"/>
      <c r="G17" s="91">
        <v>22206</v>
      </c>
      <c r="H17" s="34"/>
    </row>
    <row r="18" spans="2:8" ht="22.5" x14ac:dyDescent="0.45">
      <c r="B18" s="32" t="s">
        <v>46</v>
      </c>
      <c r="C18" s="24"/>
      <c r="D18" s="24"/>
      <c r="E18" s="25"/>
      <c r="F18" s="26" t="s">
        <v>62</v>
      </c>
      <c r="G18" s="103">
        <v>22180</v>
      </c>
      <c r="H18" s="34"/>
    </row>
    <row r="19" spans="2:8" ht="22.5" x14ac:dyDescent="0.45">
      <c r="B19" s="33" t="s">
        <v>47</v>
      </c>
      <c r="C19" s="27"/>
      <c r="D19" s="28"/>
      <c r="E19" s="29"/>
      <c r="F19" s="34" t="s">
        <v>62</v>
      </c>
      <c r="G19" s="91"/>
      <c r="H19" s="34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B55" sqref="B55"/>
    </sheetView>
  </sheetViews>
  <sheetFormatPr defaultColWidth="8.875" defaultRowHeight="24" x14ac:dyDescent="0.55000000000000004"/>
  <cols>
    <col min="1" max="1" width="14.875" style="2" customWidth="1"/>
    <col min="2" max="2" width="25.25" style="2" customWidth="1"/>
    <col min="3" max="3" width="8.875" style="2"/>
    <col min="4" max="4" width="10.25" style="2" customWidth="1"/>
    <col min="5" max="8" width="8.875" style="2"/>
    <col min="9" max="9" width="15.375" style="2" customWidth="1"/>
    <col min="10" max="16384" width="8.875" style="2"/>
  </cols>
  <sheetData>
    <row r="1" spans="1:9" x14ac:dyDescent="0.55000000000000004">
      <c r="A1" s="156" t="s">
        <v>136</v>
      </c>
      <c r="B1" s="43"/>
      <c r="C1" s="43"/>
      <c r="D1" s="156" t="s">
        <v>137</v>
      </c>
      <c r="F1" s="156"/>
      <c r="G1" s="156"/>
      <c r="H1" s="156"/>
      <c r="I1" s="156"/>
    </row>
    <row r="2" spans="1:9" x14ac:dyDescent="0.55000000000000004">
      <c r="A2" s="43" t="s">
        <v>91</v>
      </c>
      <c r="B2" s="43"/>
      <c r="C2" s="43"/>
      <c r="D2" s="142"/>
      <c r="E2" s="143"/>
      <c r="F2" s="43"/>
      <c r="G2" s="43"/>
      <c r="H2" s="43"/>
      <c r="I2" s="43"/>
    </row>
    <row r="3" spans="1:9" x14ac:dyDescent="0.55000000000000004">
      <c r="A3" s="43" t="s">
        <v>21</v>
      </c>
      <c r="B3" s="43"/>
      <c r="C3" s="43"/>
      <c r="D3" s="142"/>
      <c r="E3" s="143"/>
      <c r="F3" s="43"/>
      <c r="G3" s="43"/>
      <c r="H3" s="43"/>
      <c r="I3" s="43"/>
    </row>
    <row r="4" spans="1:9" x14ac:dyDescent="0.55000000000000004">
      <c r="A4" s="2" t="s">
        <v>135</v>
      </c>
    </row>
    <row r="5" spans="1:9" ht="24.6" customHeight="1" x14ac:dyDescent="0.55000000000000004">
      <c r="A5" s="386" t="s">
        <v>90</v>
      </c>
      <c r="B5" s="386" t="s">
        <v>1</v>
      </c>
      <c r="C5" s="386" t="s">
        <v>79</v>
      </c>
      <c r="D5" s="386" t="s">
        <v>104</v>
      </c>
      <c r="E5" s="381" t="s">
        <v>19</v>
      </c>
      <c r="F5" s="385"/>
      <c r="G5" s="385"/>
      <c r="H5" s="382"/>
      <c r="I5" s="408" t="s">
        <v>6</v>
      </c>
    </row>
    <row r="6" spans="1:9" ht="24.6" customHeight="1" x14ac:dyDescent="0.55000000000000004">
      <c r="A6" s="387"/>
      <c r="B6" s="387"/>
      <c r="C6" s="387"/>
      <c r="D6" s="387"/>
      <c r="E6" s="381" t="s">
        <v>4</v>
      </c>
      <c r="F6" s="382"/>
      <c r="G6" s="381" t="s">
        <v>5</v>
      </c>
      <c r="H6" s="382"/>
      <c r="I6" s="409"/>
    </row>
    <row r="7" spans="1:9" x14ac:dyDescent="0.55000000000000004">
      <c r="A7" s="388"/>
      <c r="B7" s="388"/>
      <c r="C7" s="388"/>
      <c r="D7" s="388"/>
      <c r="E7" s="139" t="s">
        <v>2</v>
      </c>
      <c r="F7" s="139" t="s">
        <v>3</v>
      </c>
      <c r="G7" s="139" t="s">
        <v>2</v>
      </c>
      <c r="H7" s="139" t="s">
        <v>3</v>
      </c>
      <c r="I7" s="410"/>
    </row>
    <row r="8" spans="1:9" x14ac:dyDescent="0.55000000000000004">
      <c r="A8" s="163" t="s">
        <v>105</v>
      </c>
      <c r="B8" s="157"/>
      <c r="C8" s="157"/>
      <c r="D8" s="157"/>
      <c r="E8" s="157"/>
      <c r="F8" s="157"/>
      <c r="G8" s="157"/>
      <c r="H8" s="157"/>
      <c r="I8" s="157"/>
    </row>
    <row r="9" spans="1:9" ht="28.15" customHeight="1" x14ac:dyDescent="0.55000000000000004">
      <c r="A9" s="407" t="s">
        <v>27</v>
      </c>
      <c r="B9" s="407"/>
      <c r="C9" s="158"/>
      <c r="D9" s="158"/>
      <c r="E9" s="158"/>
      <c r="F9" s="158"/>
      <c r="G9" s="158"/>
      <c r="H9" s="158"/>
      <c r="I9" s="158"/>
    </row>
    <row r="10" spans="1:9" x14ac:dyDescent="0.55000000000000004">
      <c r="A10" s="46" t="s">
        <v>57</v>
      </c>
      <c r="B10" s="158"/>
      <c r="C10" s="158"/>
      <c r="D10" s="158"/>
      <c r="E10" s="158"/>
      <c r="F10" s="158"/>
      <c r="G10" s="158"/>
      <c r="H10" s="158"/>
      <c r="I10" s="158"/>
    </row>
    <row r="11" spans="1:9" ht="55.9" customHeight="1" x14ac:dyDescent="0.55000000000000004">
      <c r="A11" s="164"/>
      <c r="B11" s="165" t="s">
        <v>139</v>
      </c>
      <c r="C11" s="164"/>
      <c r="D11" s="164"/>
      <c r="E11" s="164"/>
      <c r="F11" s="164"/>
      <c r="G11" s="164"/>
      <c r="H11" s="164"/>
      <c r="I11" s="164"/>
    </row>
    <row r="12" spans="1:9" x14ac:dyDescent="0.55000000000000004">
      <c r="A12" s="159" t="s">
        <v>28</v>
      </c>
      <c r="B12" s="158"/>
      <c r="C12" s="158"/>
      <c r="D12" s="158"/>
      <c r="E12" s="158"/>
      <c r="F12" s="158"/>
      <c r="G12" s="158"/>
      <c r="H12" s="158"/>
      <c r="I12" s="158"/>
    </row>
    <row r="13" spans="1:9" x14ac:dyDescent="0.55000000000000004">
      <c r="A13" s="46" t="s">
        <v>58</v>
      </c>
      <c r="B13" s="158"/>
      <c r="C13" s="158"/>
      <c r="D13" s="158"/>
      <c r="E13" s="158"/>
      <c r="F13" s="158"/>
      <c r="G13" s="158"/>
      <c r="H13" s="158"/>
      <c r="I13" s="158"/>
    </row>
    <row r="14" spans="1:9" ht="46.15" customHeight="1" x14ac:dyDescent="0.55000000000000004">
      <c r="A14" s="164"/>
      <c r="B14" s="165" t="s">
        <v>138</v>
      </c>
      <c r="C14" s="164"/>
      <c r="D14" s="164"/>
      <c r="E14" s="164"/>
      <c r="F14" s="164"/>
      <c r="G14" s="164"/>
      <c r="H14" s="164"/>
      <c r="I14" s="164"/>
    </row>
    <row r="15" spans="1:9" x14ac:dyDescent="0.55000000000000004">
      <c r="A15" s="160" t="s">
        <v>29</v>
      </c>
      <c r="B15" s="158"/>
      <c r="C15" s="158"/>
      <c r="D15" s="158"/>
      <c r="E15" s="158"/>
      <c r="F15" s="158"/>
      <c r="G15" s="158"/>
      <c r="H15" s="158"/>
      <c r="I15" s="158"/>
    </row>
    <row r="16" spans="1:9" x14ac:dyDescent="0.55000000000000004">
      <c r="A16" s="49" t="s">
        <v>50</v>
      </c>
      <c r="B16" s="158"/>
      <c r="C16" s="158"/>
      <c r="D16" s="158"/>
      <c r="E16" s="158"/>
      <c r="F16" s="158"/>
      <c r="G16" s="158"/>
      <c r="H16" s="158"/>
      <c r="I16" s="158"/>
    </row>
    <row r="17" spans="1:9" ht="78" customHeight="1" x14ac:dyDescent="0.55000000000000004">
      <c r="A17" s="164"/>
      <c r="B17" s="17" t="s">
        <v>134</v>
      </c>
      <c r="C17" s="164"/>
      <c r="D17" s="164"/>
      <c r="E17" s="164"/>
      <c r="F17" s="164"/>
      <c r="G17" s="164"/>
      <c r="H17" s="164"/>
      <c r="I17" s="164"/>
    </row>
    <row r="18" spans="1:9" x14ac:dyDescent="0.55000000000000004">
      <c r="A18" s="49" t="s">
        <v>56</v>
      </c>
      <c r="B18" s="158"/>
      <c r="C18" s="158"/>
      <c r="D18" s="158"/>
      <c r="E18" s="158"/>
      <c r="F18" s="158"/>
      <c r="G18" s="158"/>
      <c r="H18" s="158"/>
      <c r="I18" s="158"/>
    </row>
    <row r="19" spans="1:9" ht="55.15" customHeight="1" x14ac:dyDescent="0.55000000000000004">
      <c r="A19" s="164"/>
      <c r="B19" s="17" t="s">
        <v>133</v>
      </c>
      <c r="C19" s="164"/>
      <c r="D19" s="164"/>
      <c r="E19" s="164"/>
      <c r="F19" s="164"/>
      <c r="G19" s="164"/>
      <c r="H19" s="164"/>
      <c r="I19" s="164"/>
    </row>
    <row r="20" spans="1:9" x14ac:dyDescent="0.55000000000000004">
      <c r="A20" s="160" t="s">
        <v>59</v>
      </c>
      <c r="B20" s="158"/>
      <c r="C20" s="158"/>
      <c r="D20" s="158"/>
      <c r="E20" s="158"/>
      <c r="F20" s="158"/>
      <c r="G20" s="158"/>
      <c r="H20" s="158"/>
      <c r="I20" s="158"/>
    </row>
    <row r="21" spans="1:9" x14ac:dyDescent="0.55000000000000004">
      <c r="A21" s="46" t="s">
        <v>57</v>
      </c>
      <c r="B21" s="158"/>
      <c r="C21" s="158"/>
      <c r="D21" s="158"/>
      <c r="E21" s="158"/>
      <c r="F21" s="158"/>
      <c r="G21" s="158"/>
      <c r="H21" s="158"/>
      <c r="I21" s="158"/>
    </row>
    <row r="22" spans="1:9" ht="51" customHeight="1" x14ac:dyDescent="0.55000000000000004">
      <c r="A22" s="158"/>
      <c r="B22" s="17" t="s">
        <v>140</v>
      </c>
      <c r="C22" s="164"/>
      <c r="D22" s="164"/>
      <c r="E22" s="164"/>
      <c r="F22" s="164"/>
      <c r="G22" s="164"/>
      <c r="H22" s="164"/>
      <c r="I22" s="164"/>
    </row>
    <row r="23" spans="1:9" ht="28.9" customHeight="1" x14ac:dyDescent="0.55000000000000004">
      <c r="A23" s="158"/>
      <c r="B23" s="45" t="s">
        <v>141</v>
      </c>
      <c r="C23" s="166"/>
      <c r="D23" s="166"/>
      <c r="E23" s="166"/>
      <c r="F23" s="166"/>
      <c r="G23" s="166"/>
      <c r="H23" s="166"/>
      <c r="I23" s="166"/>
    </row>
    <row r="24" spans="1:9" ht="49.15" customHeight="1" x14ac:dyDescent="0.55000000000000004">
      <c r="A24" s="158"/>
      <c r="B24" s="45" t="s">
        <v>142</v>
      </c>
      <c r="C24" s="166"/>
      <c r="D24" s="166"/>
      <c r="E24" s="166"/>
      <c r="F24" s="166"/>
      <c r="G24" s="166"/>
      <c r="H24" s="166"/>
      <c r="I24" s="166"/>
    </row>
    <row r="25" spans="1:9" ht="55.15" customHeight="1" x14ac:dyDescent="0.55000000000000004">
      <c r="A25" s="164"/>
      <c r="B25" s="45" t="s">
        <v>143</v>
      </c>
      <c r="C25" s="166"/>
      <c r="D25" s="166"/>
      <c r="E25" s="166"/>
      <c r="F25" s="166"/>
      <c r="G25" s="166"/>
      <c r="H25" s="166"/>
      <c r="I25" s="166"/>
    </row>
    <row r="26" spans="1:9" x14ac:dyDescent="0.55000000000000004">
      <c r="A26" s="46" t="s">
        <v>58</v>
      </c>
      <c r="B26" s="158"/>
      <c r="C26" s="158"/>
      <c r="D26" s="158"/>
      <c r="E26" s="158"/>
      <c r="F26" s="158"/>
      <c r="G26" s="158"/>
      <c r="H26" s="158"/>
      <c r="I26" s="158"/>
    </row>
    <row r="27" spans="1:9" ht="106.15" customHeight="1" x14ac:dyDescent="0.55000000000000004">
      <c r="A27" s="158"/>
      <c r="B27" s="17" t="s">
        <v>144</v>
      </c>
      <c r="C27" s="164"/>
      <c r="D27" s="164"/>
      <c r="E27" s="164"/>
      <c r="F27" s="164"/>
      <c r="G27" s="164"/>
      <c r="H27" s="164"/>
      <c r="I27" s="164"/>
    </row>
    <row r="28" spans="1:9" ht="73.900000000000006" customHeight="1" x14ac:dyDescent="0.55000000000000004">
      <c r="A28" s="158"/>
      <c r="B28" s="151" t="s">
        <v>145</v>
      </c>
      <c r="C28" s="158"/>
      <c r="D28" s="158"/>
      <c r="E28" s="158"/>
      <c r="F28" s="158"/>
      <c r="G28" s="158"/>
      <c r="H28" s="158"/>
      <c r="I28" s="158"/>
    </row>
    <row r="29" spans="1:9" ht="79.900000000000006" customHeight="1" x14ac:dyDescent="0.55000000000000004">
      <c r="A29" s="158"/>
      <c r="B29" s="17" t="s">
        <v>146</v>
      </c>
      <c r="C29" s="164"/>
      <c r="D29" s="164"/>
      <c r="E29" s="164"/>
      <c r="F29" s="164"/>
      <c r="G29" s="164"/>
      <c r="H29" s="164"/>
      <c r="I29" s="164"/>
    </row>
    <row r="30" spans="1:9" ht="77.45" customHeight="1" x14ac:dyDescent="0.55000000000000004">
      <c r="A30" s="164"/>
      <c r="B30" s="165" t="s">
        <v>147</v>
      </c>
      <c r="C30" s="164"/>
      <c r="D30" s="164"/>
      <c r="E30" s="164"/>
      <c r="F30" s="164"/>
      <c r="G30" s="164"/>
      <c r="H30" s="164"/>
      <c r="I30" s="164"/>
    </row>
    <row r="31" spans="1:9" x14ac:dyDescent="0.55000000000000004">
      <c r="A31" s="46" t="s">
        <v>80</v>
      </c>
      <c r="B31" s="158"/>
      <c r="C31" s="158"/>
      <c r="D31" s="158"/>
      <c r="E31" s="158"/>
      <c r="F31" s="158"/>
      <c r="G31" s="158"/>
      <c r="H31" s="158"/>
      <c r="I31" s="158"/>
    </row>
    <row r="32" spans="1:9" ht="48" x14ac:dyDescent="0.55000000000000004">
      <c r="A32" s="158"/>
      <c r="B32" s="17" t="s">
        <v>148</v>
      </c>
      <c r="C32" s="164"/>
      <c r="D32" s="164"/>
      <c r="E32" s="164"/>
      <c r="F32" s="164"/>
      <c r="G32" s="164"/>
      <c r="H32" s="164"/>
      <c r="I32" s="164"/>
    </row>
    <row r="33" spans="1:9" ht="72" x14ac:dyDescent="0.55000000000000004">
      <c r="A33" s="158"/>
      <c r="B33" s="167" t="s">
        <v>149</v>
      </c>
      <c r="C33" s="166"/>
      <c r="D33" s="166"/>
      <c r="E33" s="166"/>
      <c r="F33" s="166"/>
      <c r="G33" s="166"/>
      <c r="H33" s="166"/>
      <c r="I33" s="166"/>
    </row>
    <row r="34" spans="1:9" ht="48" x14ac:dyDescent="0.55000000000000004">
      <c r="A34" s="164"/>
      <c r="B34" s="17" t="s">
        <v>150</v>
      </c>
      <c r="C34" s="164"/>
      <c r="D34" s="164"/>
      <c r="E34" s="164"/>
      <c r="F34" s="164"/>
      <c r="G34" s="164"/>
      <c r="H34" s="164"/>
      <c r="I34" s="164"/>
    </row>
    <row r="35" spans="1:9" x14ac:dyDescent="0.55000000000000004">
      <c r="A35" s="90" t="s">
        <v>56</v>
      </c>
      <c r="B35" s="158"/>
      <c r="C35" s="158"/>
      <c r="D35" s="158"/>
      <c r="E35" s="158"/>
      <c r="F35" s="158"/>
      <c r="G35" s="158"/>
      <c r="H35" s="158"/>
      <c r="I35" s="158"/>
    </row>
    <row r="36" spans="1:9" ht="54" customHeight="1" x14ac:dyDescent="0.55000000000000004">
      <c r="A36" s="158"/>
      <c r="B36" s="17" t="s">
        <v>151</v>
      </c>
      <c r="C36" s="164"/>
      <c r="D36" s="164"/>
      <c r="E36" s="164"/>
      <c r="F36" s="164"/>
      <c r="G36" s="164"/>
      <c r="H36" s="164"/>
      <c r="I36" s="164"/>
    </row>
    <row r="37" spans="1:9" ht="96" x14ac:dyDescent="0.55000000000000004">
      <c r="A37" s="164"/>
      <c r="B37" s="17" t="s">
        <v>152</v>
      </c>
      <c r="C37" s="164"/>
      <c r="D37" s="164"/>
      <c r="E37" s="164"/>
      <c r="F37" s="164"/>
      <c r="G37" s="164"/>
      <c r="H37" s="164"/>
      <c r="I37" s="164"/>
    </row>
    <row r="38" spans="1:9" x14ac:dyDescent="0.55000000000000004">
      <c r="A38" s="46" t="s">
        <v>51</v>
      </c>
      <c r="B38" s="158"/>
      <c r="C38" s="158"/>
      <c r="D38" s="158"/>
      <c r="E38" s="158"/>
      <c r="F38" s="158"/>
      <c r="G38" s="158"/>
      <c r="H38" s="158"/>
      <c r="I38" s="158"/>
    </row>
    <row r="39" spans="1:9" ht="48" x14ac:dyDescent="0.55000000000000004">
      <c r="A39" s="164"/>
      <c r="B39" s="17" t="s">
        <v>153</v>
      </c>
      <c r="C39" s="164"/>
      <c r="D39" s="164"/>
      <c r="E39" s="164"/>
      <c r="F39" s="164"/>
      <c r="G39" s="164"/>
      <c r="H39" s="164"/>
      <c r="I39" s="164"/>
    </row>
    <row r="40" spans="1:9" x14ac:dyDescent="0.55000000000000004">
      <c r="A40" s="161" t="s">
        <v>60</v>
      </c>
      <c r="B40" s="158"/>
      <c r="C40" s="158"/>
      <c r="D40" s="158"/>
      <c r="E40" s="158"/>
      <c r="F40" s="158"/>
      <c r="G40" s="158"/>
      <c r="H40" s="158"/>
      <c r="I40" s="158"/>
    </row>
    <row r="41" spans="1:9" x14ac:dyDescent="0.55000000000000004">
      <c r="A41" s="46" t="s">
        <v>57</v>
      </c>
      <c r="B41" s="158"/>
      <c r="C41" s="158"/>
      <c r="D41" s="158"/>
      <c r="E41" s="158"/>
      <c r="F41" s="158"/>
      <c r="G41" s="158"/>
      <c r="H41" s="158"/>
      <c r="I41" s="158"/>
    </row>
    <row r="42" spans="1:9" ht="50.45" customHeight="1" x14ac:dyDescent="0.55000000000000004">
      <c r="A42" s="164"/>
      <c r="B42" s="17" t="s">
        <v>154</v>
      </c>
      <c r="C42" s="164"/>
      <c r="D42" s="164"/>
      <c r="E42" s="164"/>
      <c r="F42" s="164"/>
      <c r="G42" s="164"/>
      <c r="H42" s="164"/>
      <c r="I42" s="164"/>
    </row>
    <row r="43" spans="1:9" x14ac:dyDescent="0.55000000000000004">
      <c r="A43" s="162" t="s">
        <v>51</v>
      </c>
      <c r="B43" s="158"/>
      <c r="C43" s="158"/>
      <c r="D43" s="158"/>
      <c r="E43" s="158"/>
      <c r="F43" s="158"/>
      <c r="G43" s="158"/>
      <c r="H43" s="158"/>
      <c r="I43" s="158"/>
    </row>
    <row r="44" spans="1:9" ht="77.45" customHeight="1" x14ac:dyDescent="0.55000000000000004">
      <c r="A44" s="164"/>
      <c r="B44" s="17" t="s">
        <v>155</v>
      </c>
      <c r="C44" s="164"/>
      <c r="D44" s="164"/>
      <c r="E44" s="164"/>
      <c r="F44" s="164"/>
      <c r="G44" s="164"/>
      <c r="H44" s="164"/>
      <c r="I44" s="164"/>
    </row>
    <row r="45" spans="1:9" x14ac:dyDescent="0.55000000000000004">
      <c r="A45" s="160" t="s">
        <v>61</v>
      </c>
      <c r="B45" s="158"/>
      <c r="C45" s="158"/>
      <c r="D45" s="158"/>
      <c r="E45" s="158"/>
      <c r="F45" s="158"/>
      <c r="G45" s="158"/>
      <c r="H45" s="158"/>
      <c r="I45" s="158"/>
    </row>
    <row r="46" spans="1:9" x14ac:dyDescent="0.55000000000000004">
      <c r="A46" s="49" t="s">
        <v>56</v>
      </c>
      <c r="B46" s="158"/>
      <c r="C46" s="158"/>
      <c r="D46" s="158"/>
      <c r="E46" s="158"/>
      <c r="F46" s="158"/>
      <c r="G46" s="158"/>
      <c r="H46" s="158"/>
      <c r="I46" s="158"/>
    </row>
    <row r="47" spans="1:9" ht="49.9" customHeight="1" x14ac:dyDescent="0.55000000000000004">
      <c r="A47" s="164"/>
      <c r="B47" s="17" t="s">
        <v>156</v>
      </c>
      <c r="C47" s="164"/>
      <c r="D47" s="164"/>
      <c r="E47" s="164"/>
      <c r="F47" s="164"/>
      <c r="G47" s="164"/>
      <c r="H47" s="164"/>
      <c r="I47" s="164"/>
    </row>
    <row r="48" spans="1:9" x14ac:dyDescent="0.55000000000000004">
      <c r="A48" s="160" t="s">
        <v>30</v>
      </c>
      <c r="B48" s="158"/>
      <c r="C48" s="158"/>
      <c r="D48" s="158"/>
      <c r="E48" s="158"/>
      <c r="F48" s="158"/>
      <c r="G48" s="158"/>
      <c r="H48" s="158"/>
      <c r="I48" s="158"/>
    </row>
    <row r="49" spans="1:9" x14ac:dyDescent="0.55000000000000004">
      <c r="A49" s="46" t="s">
        <v>50</v>
      </c>
      <c r="B49" s="158"/>
      <c r="C49" s="158"/>
      <c r="D49" s="158"/>
      <c r="E49" s="158"/>
      <c r="F49" s="158"/>
      <c r="G49" s="158"/>
      <c r="H49" s="158"/>
      <c r="I49" s="158"/>
    </row>
    <row r="50" spans="1:9" ht="53.45" customHeight="1" x14ac:dyDescent="0.55000000000000004">
      <c r="A50" s="164"/>
      <c r="B50" s="17" t="s">
        <v>157</v>
      </c>
      <c r="C50" s="164"/>
      <c r="D50" s="164"/>
      <c r="E50" s="164"/>
      <c r="F50" s="164"/>
      <c r="G50" s="164"/>
      <c r="H50" s="164"/>
      <c r="I50" s="164"/>
    </row>
    <row r="51" spans="1:9" x14ac:dyDescent="0.55000000000000004">
      <c r="A51" s="46" t="s">
        <v>49</v>
      </c>
      <c r="B51" s="158"/>
      <c r="C51" s="158"/>
      <c r="D51" s="158"/>
      <c r="E51" s="158"/>
      <c r="F51" s="158"/>
      <c r="G51" s="158"/>
      <c r="H51" s="158"/>
      <c r="I51" s="158"/>
    </row>
    <row r="52" spans="1:9" ht="96" x14ac:dyDescent="0.55000000000000004">
      <c r="A52" s="164"/>
      <c r="B52" s="17" t="s">
        <v>158</v>
      </c>
      <c r="C52" s="164"/>
      <c r="D52" s="164"/>
      <c r="E52" s="164"/>
      <c r="F52" s="164"/>
      <c r="G52" s="164"/>
      <c r="H52" s="164"/>
      <c r="I52" s="164"/>
    </row>
    <row r="53" spans="1:9" x14ac:dyDescent="0.55000000000000004">
      <c r="A53" s="162" t="s">
        <v>31</v>
      </c>
      <c r="B53" s="158"/>
      <c r="C53" s="158"/>
      <c r="D53" s="158"/>
      <c r="E53" s="158"/>
      <c r="F53" s="158"/>
      <c r="G53" s="158"/>
      <c r="H53" s="158"/>
      <c r="I53" s="158"/>
    </row>
    <row r="54" spans="1:9" x14ac:dyDescent="0.55000000000000004">
      <c r="A54" s="46" t="s">
        <v>58</v>
      </c>
      <c r="B54" s="158"/>
      <c r="C54" s="158"/>
      <c r="D54" s="158"/>
      <c r="E54" s="158"/>
      <c r="F54" s="158"/>
      <c r="G54" s="158"/>
      <c r="H54" s="158"/>
      <c r="I54" s="158"/>
    </row>
    <row r="55" spans="1:9" ht="51.6" customHeight="1" x14ac:dyDescent="0.55000000000000004">
      <c r="A55" s="164"/>
      <c r="B55" s="17" t="s">
        <v>159</v>
      </c>
      <c r="C55" s="164"/>
      <c r="D55" s="164"/>
      <c r="E55" s="164"/>
      <c r="F55" s="164"/>
      <c r="G55" s="164"/>
      <c r="H55" s="164"/>
      <c r="I55" s="164"/>
    </row>
    <row r="56" spans="1:9" x14ac:dyDescent="0.55000000000000004">
      <c r="B56" s="148"/>
    </row>
    <row r="57" spans="1:9" x14ac:dyDescent="0.55000000000000004">
      <c r="B57" s="147"/>
    </row>
    <row r="58" spans="1:9" x14ac:dyDescent="0.55000000000000004">
      <c r="B58" s="147"/>
    </row>
    <row r="59" spans="1:9" x14ac:dyDescent="0.55000000000000004">
      <c r="B59" s="147"/>
    </row>
    <row r="60" spans="1:9" x14ac:dyDescent="0.55000000000000004">
      <c r="B60" s="147"/>
    </row>
    <row r="61" spans="1:9" x14ac:dyDescent="0.55000000000000004">
      <c r="B61" s="147"/>
    </row>
    <row r="62" spans="1:9" x14ac:dyDescent="0.55000000000000004">
      <c r="B62" s="147"/>
    </row>
    <row r="63" spans="1:9" x14ac:dyDescent="0.55000000000000004">
      <c r="B63" s="147"/>
    </row>
    <row r="64" spans="1:9" x14ac:dyDescent="0.55000000000000004">
      <c r="B64" s="147"/>
    </row>
  </sheetData>
  <mergeCells count="9">
    <mergeCell ref="A9:B9"/>
    <mergeCell ref="I5:I7"/>
    <mergeCell ref="E6:F6"/>
    <mergeCell ref="G6:H6"/>
    <mergeCell ref="A5:A7"/>
    <mergeCell ref="B5:B7"/>
    <mergeCell ref="C5:C7"/>
    <mergeCell ref="D5:D7"/>
    <mergeCell ref="E5:H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44" zoomScale="89" zoomScaleNormal="89" workbookViewId="0">
      <selection activeCell="B45" sqref="B45:B47"/>
    </sheetView>
  </sheetViews>
  <sheetFormatPr defaultColWidth="8.875" defaultRowHeight="24" x14ac:dyDescent="0.55000000000000004"/>
  <cols>
    <col min="1" max="1" width="15.125" style="2" customWidth="1"/>
    <col min="2" max="2" width="32.875" style="2" customWidth="1"/>
    <col min="3" max="3" width="8.875" style="2"/>
    <col min="4" max="4" width="10.625" style="2" customWidth="1"/>
    <col min="5" max="8" width="8.875" style="2"/>
    <col min="9" max="9" width="11.125" style="2" customWidth="1"/>
    <col min="10" max="16384" width="8.875" style="2"/>
  </cols>
  <sheetData>
    <row r="1" spans="1:17" x14ac:dyDescent="0.55000000000000004">
      <c r="A1" s="43" t="s">
        <v>103</v>
      </c>
      <c r="B1" s="43"/>
      <c r="C1" s="156" t="s">
        <v>137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x14ac:dyDescent="0.55000000000000004">
      <c r="A2" s="43" t="s">
        <v>91</v>
      </c>
      <c r="B2" s="43"/>
      <c r="C2" s="43"/>
      <c r="D2" s="142"/>
      <c r="E2" s="142"/>
      <c r="F2" s="143"/>
      <c r="G2" s="43"/>
      <c r="H2" s="43"/>
      <c r="I2" s="43"/>
      <c r="J2" s="144"/>
      <c r="K2" s="145"/>
      <c r="L2" s="146"/>
      <c r="M2" s="146"/>
      <c r="N2" s="146"/>
      <c r="O2" s="146"/>
      <c r="P2" s="146"/>
      <c r="Q2" s="43"/>
    </row>
    <row r="3" spans="1:17" x14ac:dyDescent="0.55000000000000004">
      <c r="A3" s="43" t="s">
        <v>24</v>
      </c>
      <c r="B3" s="43"/>
      <c r="C3" s="43"/>
      <c r="D3" s="142"/>
      <c r="E3" s="142"/>
      <c r="F3" s="143"/>
      <c r="G3" s="43"/>
      <c r="H3" s="43"/>
      <c r="I3" s="43"/>
      <c r="J3" s="144"/>
      <c r="K3" s="145"/>
      <c r="L3" s="146"/>
      <c r="M3" s="146"/>
      <c r="N3" s="146"/>
      <c r="O3" s="146"/>
      <c r="P3" s="146"/>
      <c r="Q3" s="43"/>
    </row>
    <row r="4" spans="1:17" x14ac:dyDescent="0.55000000000000004">
      <c r="A4" s="2" t="s">
        <v>135</v>
      </c>
    </row>
    <row r="5" spans="1:17" x14ac:dyDescent="0.55000000000000004">
      <c r="A5" s="386" t="s">
        <v>90</v>
      </c>
      <c r="B5" s="386" t="s">
        <v>1</v>
      </c>
      <c r="C5" s="386" t="s">
        <v>79</v>
      </c>
      <c r="D5" s="386" t="s">
        <v>104</v>
      </c>
      <c r="E5" s="381" t="s">
        <v>19</v>
      </c>
      <c r="F5" s="385"/>
      <c r="G5" s="385"/>
      <c r="H5" s="382"/>
      <c r="I5" s="408" t="s">
        <v>6</v>
      </c>
    </row>
    <row r="6" spans="1:17" x14ac:dyDescent="0.55000000000000004">
      <c r="A6" s="387"/>
      <c r="B6" s="387"/>
      <c r="C6" s="387"/>
      <c r="D6" s="387"/>
      <c r="E6" s="381" t="s">
        <v>4</v>
      </c>
      <c r="F6" s="382"/>
      <c r="G6" s="381" t="s">
        <v>5</v>
      </c>
      <c r="H6" s="382"/>
      <c r="I6" s="409"/>
    </row>
    <row r="7" spans="1:17" x14ac:dyDescent="0.55000000000000004">
      <c r="A7" s="388"/>
      <c r="B7" s="388"/>
      <c r="C7" s="388"/>
      <c r="D7" s="388"/>
      <c r="E7" s="139" t="s">
        <v>2</v>
      </c>
      <c r="F7" s="139" t="s">
        <v>3</v>
      </c>
      <c r="G7" s="139" t="s">
        <v>2</v>
      </c>
      <c r="H7" s="139" t="s">
        <v>3</v>
      </c>
      <c r="I7" s="410"/>
    </row>
    <row r="8" spans="1:17" x14ac:dyDescent="0.55000000000000004">
      <c r="A8" s="411" t="s">
        <v>52</v>
      </c>
      <c r="B8" s="411"/>
      <c r="C8" s="411"/>
      <c r="D8" s="155"/>
      <c r="E8" s="155"/>
      <c r="F8" s="155"/>
      <c r="G8" s="155"/>
      <c r="H8" s="155"/>
      <c r="I8" s="155"/>
    </row>
    <row r="9" spans="1:17" x14ac:dyDescent="0.55000000000000004">
      <c r="A9" s="149" t="s">
        <v>25</v>
      </c>
      <c r="B9" s="47"/>
      <c r="C9" s="47"/>
      <c r="D9" s="150"/>
      <c r="E9" s="150"/>
      <c r="F9" s="150"/>
      <c r="G9" s="150"/>
      <c r="H9" s="150"/>
      <c r="I9" s="150"/>
    </row>
    <row r="10" spans="1:17" x14ac:dyDescent="0.55000000000000004">
      <c r="A10" s="412" t="s">
        <v>53</v>
      </c>
      <c r="B10" s="412"/>
      <c r="C10" s="56"/>
      <c r="D10" s="150"/>
      <c r="E10" s="150"/>
      <c r="F10" s="150"/>
      <c r="G10" s="150"/>
      <c r="H10" s="150"/>
      <c r="I10" s="150"/>
    </row>
    <row r="11" spans="1:17" x14ac:dyDescent="0.55000000000000004">
      <c r="A11" s="49" t="s">
        <v>49</v>
      </c>
      <c r="B11" s="150"/>
      <c r="C11" s="150"/>
      <c r="D11" s="150"/>
      <c r="E11" s="150"/>
      <c r="F11" s="150"/>
      <c r="G11" s="150"/>
      <c r="H11" s="150"/>
      <c r="I11" s="150"/>
    </row>
    <row r="12" spans="1:17" ht="75" customHeight="1" x14ac:dyDescent="0.55000000000000004">
      <c r="A12" s="49"/>
      <c r="B12" s="17" t="s">
        <v>107</v>
      </c>
      <c r="C12" s="154"/>
      <c r="D12" s="154"/>
      <c r="E12" s="154"/>
      <c r="F12" s="154"/>
      <c r="G12" s="154"/>
      <c r="H12" s="154"/>
      <c r="I12" s="154"/>
    </row>
    <row r="13" spans="1:17" ht="51" customHeight="1" x14ac:dyDescent="0.55000000000000004">
      <c r="A13" s="49"/>
      <c r="B13" s="17" t="s">
        <v>108</v>
      </c>
      <c r="C13" s="154"/>
      <c r="D13" s="154"/>
      <c r="E13" s="154"/>
      <c r="F13" s="154"/>
      <c r="G13" s="154"/>
      <c r="H13" s="154"/>
      <c r="I13" s="154"/>
    </row>
    <row r="14" spans="1:17" ht="31.15" customHeight="1" x14ac:dyDescent="0.55000000000000004">
      <c r="A14" s="49"/>
      <c r="B14" s="17" t="s">
        <v>109</v>
      </c>
      <c r="C14" s="154"/>
      <c r="D14" s="154"/>
      <c r="E14" s="154"/>
      <c r="F14" s="154"/>
      <c r="G14" s="154"/>
      <c r="H14" s="154"/>
      <c r="I14" s="154"/>
    </row>
    <row r="15" spans="1:17" ht="79.900000000000006" customHeight="1" x14ac:dyDescent="0.55000000000000004">
      <c r="A15" s="49"/>
      <c r="B15" s="17" t="s">
        <v>110</v>
      </c>
      <c r="C15" s="154"/>
      <c r="D15" s="154"/>
      <c r="E15" s="154"/>
      <c r="F15" s="154"/>
      <c r="G15" s="154"/>
      <c r="H15" s="154"/>
      <c r="I15" s="154"/>
    </row>
    <row r="16" spans="1:17" ht="51.6" customHeight="1" x14ac:dyDescent="0.55000000000000004">
      <c r="A16" s="49"/>
      <c r="B16" s="17" t="s">
        <v>106</v>
      </c>
      <c r="C16" s="154"/>
      <c r="D16" s="154"/>
      <c r="E16" s="154"/>
      <c r="F16" s="154"/>
      <c r="G16" s="154"/>
      <c r="H16" s="154"/>
      <c r="I16" s="154"/>
    </row>
    <row r="17" spans="1:9" x14ac:dyDescent="0.55000000000000004">
      <c r="A17" s="38" t="s">
        <v>48</v>
      </c>
      <c r="B17" s="150"/>
      <c r="C17" s="150"/>
      <c r="D17" s="150"/>
      <c r="E17" s="150"/>
      <c r="F17" s="150"/>
      <c r="G17" s="150"/>
      <c r="H17" s="150"/>
      <c r="I17" s="150"/>
    </row>
    <row r="18" spans="1:9" ht="48" x14ac:dyDescent="0.55000000000000004">
      <c r="A18" s="150"/>
      <c r="B18" s="17" t="s">
        <v>111</v>
      </c>
      <c r="C18" s="154"/>
      <c r="D18" s="154"/>
      <c r="E18" s="154"/>
      <c r="F18" s="154"/>
      <c r="G18" s="154"/>
      <c r="H18" s="154"/>
      <c r="I18" s="154"/>
    </row>
    <row r="19" spans="1:9" x14ac:dyDescent="0.55000000000000004">
      <c r="A19" s="149" t="s">
        <v>54</v>
      </c>
      <c r="B19" s="150"/>
      <c r="C19" s="150"/>
      <c r="D19" s="150"/>
      <c r="E19" s="150"/>
      <c r="F19" s="150"/>
      <c r="G19" s="150"/>
      <c r="H19" s="150"/>
      <c r="I19" s="150"/>
    </row>
    <row r="20" spans="1:9" x14ac:dyDescent="0.55000000000000004">
      <c r="A20" s="49" t="s">
        <v>49</v>
      </c>
      <c r="B20" s="150"/>
      <c r="C20" s="150"/>
      <c r="D20" s="150"/>
      <c r="E20" s="150"/>
      <c r="F20" s="150"/>
      <c r="G20" s="150"/>
      <c r="H20" s="150"/>
      <c r="I20" s="150"/>
    </row>
    <row r="21" spans="1:9" ht="29.45" customHeight="1" x14ac:dyDescent="0.55000000000000004">
      <c r="A21" s="49"/>
      <c r="B21" s="17" t="s">
        <v>112</v>
      </c>
      <c r="C21" s="154"/>
      <c r="D21" s="154"/>
      <c r="E21" s="154"/>
      <c r="F21" s="154"/>
      <c r="G21" s="154"/>
      <c r="H21" s="154"/>
      <c r="I21" s="154"/>
    </row>
    <row r="22" spans="1:9" ht="78" customHeight="1" x14ac:dyDescent="0.55000000000000004">
      <c r="A22" s="49"/>
      <c r="B22" s="45" t="s">
        <v>113</v>
      </c>
      <c r="C22" s="155"/>
      <c r="D22" s="155"/>
      <c r="E22" s="155"/>
      <c r="F22" s="155"/>
      <c r="G22" s="155"/>
      <c r="H22" s="155"/>
      <c r="I22" s="155"/>
    </row>
    <row r="23" spans="1:9" ht="50.45" customHeight="1" x14ac:dyDescent="0.55000000000000004">
      <c r="A23" s="49"/>
      <c r="B23" s="45" t="s">
        <v>114</v>
      </c>
      <c r="C23" s="155"/>
      <c r="D23" s="155"/>
      <c r="E23" s="155"/>
      <c r="F23" s="155"/>
      <c r="G23" s="155"/>
      <c r="H23" s="155"/>
      <c r="I23" s="155"/>
    </row>
    <row r="24" spans="1:9" ht="79.900000000000006" customHeight="1" x14ac:dyDescent="0.55000000000000004">
      <c r="A24" s="49"/>
      <c r="B24" s="45" t="s">
        <v>115</v>
      </c>
      <c r="C24" s="155"/>
      <c r="D24" s="155"/>
      <c r="E24" s="155"/>
      <c r="F24" s="155"/>
      <c r="G24" s="155"/>
      <c r="H24" s="155"/>
      <c r="I24" s="155"/>
    </row>
    <row r="25" spans="1:9" ht="80.45" customHeight="1" x14ac:dyDescent="0.55000000000000004">
      <c r="A25" s="49"/>
      <c r="B25" s="45" t="s">
        <v>116</v>
      </c>
      <c r="C25" s="155"/>
      <c r="D25" s="155"/>
      <c r="E25" s="155"/>
      <c r="F25" s="155"/>
      <c r="G25" s="155"/>
      <c r="H25" s="155"/>
      <c r="I25" s="155"/>
    </row>
    <row r="26" spans="1:9" ht="52.9" customHeight="1" x14ac:dyDescent="0.55000000000000004">
      <c r="A26" s="49"/>
      <c r="B26" s="45" t="s">
        <v>117</v>
      </c>
      <c r="C26" s="155"/>
      <c r="D26" s="155"/>
      <c r="E26" s="155"/>
      <c r="F26" s="155"/>
      <c r="G26" s="155"/>
      <c r="H26" s="155"/>
      <c r="I26" s="155"/>
    </row>
    <row r="27" spans="1:9" ht="51.6" customHeight="1" x14ac:dyDescent="0.55000000000000004">
      <c r="A27" s="49"/>
      <c r="B27" s="45" t="s">
        <v>118</v>
      </c>
      <c r="C27" s="155"/>
      <c r="D27" s="155"/>
      <c r="E27" s="155"/>
      <c r="F27" s="155"/>
      <c r="G27" s="155"/>
      <c r="H27" s="155"/>
      <c r="I27" s="155"/>
    </row>
    <row r="28" spans="1:9" ht="27.6" customHeight="1" x14ac:dyDescent="0.55000000000000004">
      <c r="A28" s="49"/>
      <c r="B28" s="151" t="s">
        <v>119</v>
      </c>
      <c r="C28" s="150"/>
      <c r="D28" s="150"/>
      <c r="E28" s="150"/>
      <c r="F28" s="150"/>
      <c r="G28" s="150"/>
      <c r="H28" s="150"/>
      <c r="I28" s="150"/>
    </row>
    <row r="29" spans="1:9" ht="48" x14ac:dyDescent="0.55000000000000004">
      <c r="A29" s="49"/>
      <c r="B29" s="45" t="s">
        <v>120</v>
      </c>
      <c r="C29" s="155"/>
      <c r="D29" s="155"/>
      <c r="E29" s="155"/>
      <c r="F29" s="155"/>
      <c r="G29" s="155"/>
      <c r="H29" s="155"/>
      <c r="I29" s="155"/>
    </row>
    <row r="30" spans="1:9" ht="54" customHeight="1" x14ac:dyDescent="0.55000000000000004">
      <c r="A30" s="150"/>
      <c r="B30" s="45" t="s">
        <v>121</v>
      </c>
      <c r="C30" s="155"/>
      <c r="D30" s="155"/>
      <c r="E30" s="155"/>
      <c r="F30" s="155"/>
      <c r="G30" s="155"/>
      <c r="H30" s="155"/>
      <c r="I30" s="155"/>
    </row>
    <row r="31" spans="1:9" ht="75" customHeight="1" x14ac:dyDescent="0.55000000000000004">
      <c r="A31" s="150"/>
      <c r="B31" s="45" t="s">
        <v>122</v>
      </c>
      <c r="C31" s="155"/>
      <c r="D31" s="155"/>
      <c r="E31" s="155"/>
      <c r="F31" s="155"/>
      <c r="G31" s="155"/>
      <c r="H31" s="155"/>
      <c r="I31" s="155"/>
    </row>
    <row r="32" spans="1:9" ht="51.6" customHeight="1" x14ac:dyDescent="0.55000000000000004">
      <c r="A32" s="150"/>
      <c r="B32" s="45" t="s">
        <v>123</v>
      </c>
      <c r="C32" s="155"/>
      <c r="D32" s="155"/>
      <c r="E32" s="155"/>
      <c r="F32" s="155"/>
      <c r="G32" s="155"/>
      <c r="H32" s="155"/>
      <c r="I32" s="155"/>
    </row>
    <row r="33" spans="1:9" ht="57" customHeight="1" x14ac:dyDescent="0.55000000000000004">
      <c r="A33" s="150"/>
      <c r="B33" s="45" t="s">
        <v>124</v>
      </c>
      <c r="C33" s="155"/>
      <c r="D33" s="155"/>
      <c r="E33" s="155"/>
      <c r="F33" s="155"/>
      <c r="G33" s="155"/>
      <c r="H33" s="155"/>
      <c r="I33" s="155"/>
    </row>
    <row r="34" spans="1:9" x14ac:dyDescent="0.55000000000000004">
      <c r="A34" s="413" t="s">
        <v>55</v>
      </c>
      <c r="B34" s="413"/>
      <c r="C34" s="150"/>
      <c r="D34" s="150"/>
      <c r="E34" s="150"/>
      <c r="F34" s="150"/>
      <c r="G34" s="150"/>
      <c r="H34" s="150"/>
      <c r="I34" s="150"/>
    </row>
    <row r="35" spans="1:9" x14ac:dyDescent="0.55000000000000004">
      <c r="A35" s="49" t="s">
        <v>49</v>
      </c>
      <c r="B35" s="152"/>
      <c r="C35" s="150"/>
      <c r="D35" s="150"/>
      <c r="E35" s="150"/>
      <c r="F35" s="150"/>
      <c r="G35" s="150"/>
      <c r="H35" s="150"/>
      <c r="I35" s="150"/>
    </row>
    <row r="36" spans="1:9" ht="78" customHeight="1" x14ac:dyDescent="0.55000000000000004">
      <c r="A36" s="150"/>
      <c r="B36" s="17" t="s">
        <v>125</v>
      </c>
      <c r="C36" s="154"/>
      <c r="D36" s="154"/>
      <c r="E36" s="154"/>
      <c r="F36" s="154"/>
      <c r="G36" s="154"/>
      <c r="H36" s="154"/>
      <c r="I36" s="154"/>
    </row>
    <row r="37" spans="1:9" ht="76.150000000000006" customHeight="1" x14ac:dyDescent="0.55000000000000004">
      <c r="A37" s="150"/>
      <c r="B37" s="45" t="s">
        <v>126</v>
      </c>
      <c r="C37" s="155"/>
      <c r="D37" s="155"/>
      <c r="E37" s="155"/>
      <c r="F37" s="155"/>
      <c r="G37" s="155"/>
      <c r="H37" s="155"/>
      <c r="I37" s="155"/>
    </row>
    <row r="38" spans="1:9" x14ac:dyDescent="0.55000000000000004">
      <c r="A38" s="38" t="s">
        <v>78</v>
      </c>
      <c r="B38" s="150"/>
      <c r="C38" s="150"/>
      <c r="D38" s="150"/>
      <c r="E38" s="150"/>
      <c r="F38" s="150"/>
      <c r="G38" s="150"/>
      <c r="H38" s="150"/>
      <c r="I38" s="150"/>
    </row>
    <row r="39" spans="1:9" ht="52.9" customHeight="1" x14ac:dyDescent="0.55000000000000004">
      <c r="A39" s="154"/>
      <c r="B39" s="17" t="s">
        <v>127</v>
      </c>
      <c r="C39" s="154"/>
      <c r="D39" s="154"/>
      <c r="E39" s="154"/>
      <c r="F39" s="154"/>
      <c r="G39" s="154"/>
      <c r="H39" s="154"/>
      <c r="I39" s="154"/>
    </row>
    <row r="40" spans="1:9" x14ac:dyDescent="0.55000000000000004">
      <c r="A40" s="92" t="s">
        <v>57</v>
      </c>
      <c r="B40" s="150"/>
      <c r="C40" s="150"/>
      <c r="D40" s="150"/>
      <c r="E40" s="150"/>
      <c r="F40" s="150"/>
      <c r="G40" s="150"/>
      <c r="H40" s="150"/>
      <c r="I40" s="150"/>
    </row>
    <row r="41" spans="1:9" ht="52.9" customHeight="1" x14ac:dyDescent="0.55000000000000004">
      <c r="A41" s="150"/>
      <c r="B41" s="151" t="s">
        <v>128</v>
      </c>
      <c r="C41" s="150"/>
      <c r="D41" s="150"/>
      <c r="E41" s="150"/>
      <c r="F41" s="150"/>
      <c r="G41" s="150"/>
      <c r="H41" s="150"/>
      <c r="I41" s="150"/>
    </row>
    <row r="42" spans="1:9" ht="29.45" customHeight="1" x14ac:dyDescent="0.55000000000000004">
      <c r="A42" s="154"/>
      <c r="B42" s="17" t="s">
        <v>129</v>
      </c>
      <c r="C42" s="154"/>
      <c r="D42" s="154"/>
      <c r="E42" s="154"/>
      <c r="F42" s="154"/>
      <c r="G42" s="154"/>
      <c r="H42" s="154"/>
      <c r="I42" s="154"/>
    </row>
    <row r="43" spans="1:9" x14ac:dyDescent="0.55000000000000004">
      <c r="A43" s="414" t="s">
        <v>26</v>
      </c>
      <c r="B43" s="414"/>
      <c r="C43" s="414"/>
      <c r="D43" s="150"/>
      <c r="E43" s="150"/>
      <c r="F43" s="150"/>
      <c r="G43" s="150"/>
      <c r="H43" s="150"/>
      <c r="I43" s="150"/>
    </row>
    <row r="44" spans="1:9" x14ac:dyDescent="0.55000000000000004">
      <c r="A44" s="92" t="s">
        <v>48</v>
      </c>
      <c r="B44" s="153"/>
      <c r="C44" s="131"/>
      <c r="D44" s="150"/>
      <c r="E44" s="150"/>
      <c r="F44" s="150"/>
      <c r="G44" s="150"/>
      <c r="H44" s="150"/>
      <c r="I44" s="150"/>
    </row>
    <row r="45" spans="1:9" ht="78" customHeight="1" x14ac:dyDescent="0.55000000000000004">
      <c r="A45" s="150"/>
      <c r="B45" s="17" t="s">
        <v>130</v>
      </c>
      <c r="C45" s="154"/>
      <c r="D45" s="154"/>
      <c r="E45" s="154"/>
      <c r="F45" s="154"/>
      <c r="G45" s="154"/>
      <c r="H45" s="154"/>
      <c r="I45" s="154"/>
    </row>
    <row r="46" spans="1:9" ht="75" customHeight="1" x14ac:dyDescent="0.55000000000000004">
      <c r="A46" s="150"/>
      <c r="B46" s="45" t="s">
        <v>131</v>
      </c>
      <c r="C46" s="155"/>
      <c r="D46" s="155"/>
      <c r="E46" s="155"/>
      <c r="F46" s="155"/>
      <c r="G46" s="155"/>
      <c r="H46" s="155"/>
      <c r="I46" s="155"/>
    </row>
    <row r="47" spans="1:9" ht="99" customHeight="1" x14ac:dyDescent="0.55000000000000004">
      <c r="A47" s="154"/>
      <c r="B47" s="45" t="s">
        <v>132</v>
      </c>
      <c r="C47" s="155"/>
      <c r="D47" s="155"/>
      <c r="E47" s="155"/>
      <c r="F47" s="155"/>
      <c r="G47" s="155"/>
      <c r="H47" s="155"/>
      <c r="I47" s="155"/>
    </row>
  </sheetData>
  <mergeCells count="12">
    <mergeCell ref="D5:D7"/>
    <mergeCell ref="E5:H5"/>
    <mergeCell ref="I5:I7"/>
    <mergeCell ref="E6:F6"/>
    <mergeCell ref="G6:H6"/>
    <mergeCell ref="A8:C8"/>
    <mergeCell ref="A10:B10"/>
    <mergeCell ref="A34:B34"/>
    <mergeCell ref="A43:C43"/>
    <mergeCell ref="A5:A7"/>
    <mergeCell ref="B5:B7"/>
    <mergeCell ref="C5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7" sqref="A7"/>
    </sheetView>
  </sheetViews>
  <sheetFormatPr defaultRowHeight="14.25" x14ac:dyDescent="0.2"/>
  <sheetData>
    <row r="1" spans="1:13" s="36" customFormat="1" ht="45" x14ac:dyDescent="1">
      <c r="A1" s="237" t="s">
        <v>10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5" t="s">
        <v>9</v>
      </c>
    </row>
    <row r="3" spans="1:13" ht="37.5" x14ac:dyDescent="0.85">
      <c r="A3" s="238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39" t="s">
        <v>83</v>
      </c>
    </row>
    <row r="4" spans="1:13" ht="37.5" x14ac:dyDescent="0.85">
      <c r="A4" s="238" t="s">
        <v>68</v>
      </c>
      <c r="B4" s="2"/>
      <c r="C4" s="2"/>
      <c r="D4" s="2"/>
      <c r="E4" s="2"/>
      <c r="F4" s="2"/>
      <c r="G4" s="2"/>
      <c r="H4" s="2"/>
      <c r="I4" s="2"/>
      <c r="J4" s="2"/>
      <c r="K4" s="2"/>
      <c r="L4" s="239">
        <v>1</v>
      </c>
    </row>
    <row r="5" spans="1:13" ht="37.5" x14ac:dyDescent="0.85">
      <c r="A5" s="238" t="s">
        <v>192</v>
      </c>
      <c r="B5" s="2"/>
      <c r="C5" s="2"/>
      <c r="D5" s="2"/>
      <c r="E5" s="2"/>
      <c r="F5" s="2"/>
      <c r="G5" s="2"/>
      <c r="H5" s="2"/>
      <c r="I5" s="2"/>
      <c r="J5" s="2"/>
      <c r="K5" s="2"/>
      <c r="L5" s="239"/>
    </row>
    <row r="6" spans="1:13" ht="33" x14ac:dyDescent="0.75">
      <c r="A6" s="236" t="s">
        <v>193</v>
      </c>
      <c r="E6" s="2"/>
      <c r="F6" s="2"/>
      <c r="G6" s="2"/>
      <c r="H6" s="2"/>
      <c r="I6" s="2"/>
      <c r="J6" s="2"/>
      <c r="K6" s="2"/>
      <c r="L6" s="239">
        <v>2</v>
      </c>
    </row>
    <row r="7" spans="1:13" ht="33" x14ac:dyDescent="0.75">
      <c r="A7" s="236" t="s">
        <v>81</v>
      </c>
      <c r="C7" s="2" t="s">
        <v>22</v>
      </c>
      <c r="D7" s="2"/>
      <c r="G7" s="2"/>
      <c r="H7" s="2"/>
      <c r="I7" s="2"/>
      <c r="J7" s="2"/>
      <c r="K7" s="2"/>
      <c r="L7" s="240" t="s">
        <v>84</v>
      </c>
    </row>
    <row r="8" spans="1:13" ht="33" x14ac:dyDescent="0.75">
      <c r="A8" s="236" t="s">
        <v>82</v>
      </c>
      <c r="C8" s="2" t="s">
        <v>66</v>
      </c>
      <c r="G8" s="2"/>
      <c r="H8" s="2"/>
      <c r="I8" s="2"/>
      <c r="J8" s="2"/>
      <c r="K8" s="2"/>
      <c r="L8" s="240" t="s">
        <v>190</v>
      </c>
    </row>
    <row r="9" spans="1:13" ht="24" x14ac:dyDescent="0.55000000000000004">
      <c r="A9" s="2"/>
      <c r="G9" s="2"/>
      <c r="H9" s="2"/>
      <c r="I9" s="2"/>
      <c r="J9" s="2"/>
      <c r="K9" s="2"/>
      <c r="L9" s="2"/>
      <c r="M9" s="35"/>
    </row>
    <row r="10" spans="1:13" ht="24" x14ac:dyDescent="0.55000000000000004">
      <c r="A10" s="2"/>
      <c r="G10" s="2"/>
      <c r="H10" s="2"/>
      <c r="I10" s="2"/>
      <c r="J10" s="2"/>
      <c r="K10" s="2"/>
      <c r="L10" s="2"/>
      <c r="M10" s="35"/>
    </row>
    <row r="11" spans="1:13" ht="24" x14ac:dyDescent="0.55000000000000004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pageMargins left="1.5748031496062993" right="0.70866141732283472" top="1.574803149606299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zoomScale="79" zoomScaleNormal="100" zoomScalePageLayoutView="79" workbookViewId="0">
      <selection activeCell="D4" sqref="D4"/>
    </sheetView>
  </sheetViews>
  <sheetFormatPr defaultRowHeight="14.25" x14ac:dyDescent="0.2"/>
  <sheetData>
    <row r="1" spans="1:4" ht="37.5" x14ac:dyDescent="0.85">
      <c r="A1" s="238" t="s">
        <v>67</v>
      </c>
      <c r="B1" s="36"/>
      <c r="C1" s="37"/>
      <c r="D1" s="37"/>
    </row>
    <row r="2" spans="1:4" ht="30.75" x14ac:dyDescent="0.7">
      <c r="A2" s="36"/>
      <c r="B2" s="36" t="s">
        <v>86</v>
      </c>
      <c r="C2" s="37"/>
      <c r="D2" s="37"/>
    </row>
    <row r="3" spans="1:4" ht="30.75" x14ac:dyDescent="0.7">
      <c r="A3" s="36" t="s">
        <v>179</v>
      </c>
      <c r="B3" s="36"/>
      <c r="C3" s="37"/>
      <c r="D3" s="37"/>
    </row>
    <row r="4" spans="1:4" ht="30.75" x14ac:dyDescent="0.7">
      <c r="A4" s="36" t="s">
        <v>180</v>
      </c>
      <c r="B4" s="36"/>
      <c r="C4" s="37"/>
      <c r="D4" s="37"/>
    </row>
    <row r="5" spans="1:4" ht="30.75" x14ac:dyDescent="0.7">
      <c r="A5" s="36" t="s">
        <v>181</v>
      </c>
      <c r="B5" s="36"/>
      <c r="C5" s="37"/>
      <c r="D5" s="37"/>
    </row>
    <row r="6" spans="1:4" ht="30.75" x14ac:dyDescent="0.7">
      <c r="A6" s="36"/>
      <c r="C6" s="37"/>
      <c r="D6" s="37"/>
    </row>
    <row r="7" spans="1:4" ht="30.75" x14ac:dyDescent="0.7">
      <c r="A7" s="36"/>
      <c r="B7" s="36" t="s">
        <v>182</v>
      </c>
      <c r="C7" s="37"/>
      <c r="D7" s="37"/>
    </row>
    <row r="8" spans="1:4" ht="30.75" x14ac:dyDescent="0.7">
      <c r="A8" s="36" t="s">
        <v>183</v>
      </c>
      <c r="B8" s="36"/>
      <c r="C8" s="37"/>
      <c r="D8" s="37"/>
    </row>
    <row r="9" spans="1:4" ht="30.75" x14ac:dyDescent="0.7">
      <c r="A9" s="36" t="s">
        <v>184</v>
      </c>
      <c r="B9" s="36"/>
      <c r="C9" s="37"/>
      <c r="D9" s="37"/>
    </row>
    <row r="10" spans="1:4" ht="30.75" x14ac:dyDescent="0.7">
      <c r="A10" s="36" t="s">
        <v>185</v>
      </c>
      <c r="B10" s="36"/>
      <c r="C10" s="37"/>
      <c r="D10" s="37"/>
    </row>
    <row r="11" spans="1:4" ht="30.75" x14ac:dyDescent="0.7">
      <c r="A11" s="36"/>
      <c r="B11" s="36"/>
      <c r="C11" s="37"/>
      <c r="D11" s="37"/>
    </row>
    <row r="12" spans="1:4" ht="30.75" x14ac:dyDescent="0.7">
      <c r="A12" s="36"/>
      <c r="B12" s="36"/>
      <c r="C12" s="37"/>
      <c r="D12" s="37"/>
    </row>
    <row r="13" spans="1:4" ht="30.75" x14ac:dyDescent="0.7">
      <c r="A13" s="36"/>
      <c r="B13" s="36"/>
      <c r="C13" s="37"/>
      <c r="D13" s="37"/>
    </row>
    <row r="14" spans="1:4" ht="30.75" x14ac:dyDescent="0.7">
      <c r="A14" s="36"/>
      <c r="B14" s="36"/>
      <c r="C14" s="37"/>
      <c r="D14" s="37"/>
    </row>
    <row r="15" spans="1:4" ht="30.75" x14ac:dyDescent="0.7">
      <c r="A15" s="36"/>
      <c r="B15" s="36"/>
      <c r="C15" s="37"/>
      <c r="D15" s="37"/>
    </row>
    <row r="16" spans="1:4" ht="30.75" x14ac:dyDescent="0.7">
      <c r="A16" s="36"/>
      <c r="B16" s="36"/>
      <c r="C16" s="37"/>
      <c r="D16" s="37"/>
    </row>
    <row r="17" spans="1:4" ht="30.75" x14ac:dyDescent="0.7">
      <c r="A17" s="8"/>
      <c r="B17" s="36"/>
      <c r="C17" s="37"/>
      <c r="D17" s="37"/>
    </row>
    <row r="18" spans="1:4" ht="30.75" x14ac:dyDescent="0.7">
      <c r="A18" s="36"/>
      <c r="B18" s="36"/>
      <c r="C18" s="37"/>
      <c r="D18" s="37"/>
    </row>
    <row r="19" spans="1:4" ht="30.75" x14ac:dyDescent="0.7">
      <c r="A19" s="36"/>
      <c r="B19" s="36"/>
      <c r="C19" s="37"/>
      <c r="D19" s="37"/>
    </row>
    <row r="20" spans="1:4" ht="30.75" x14ac:dyDescent="0.7">
      <c r="A20" s="36"/>
      <c r="B20" s="36"/>
      <c r="C20" s="37"/>
      <c r="D20" s="37"/>
    </row>
    <row r="21" spans="1:4" ht="30.75" x14ac:dyDescent="0.7">
      <c r="A21" s="36"/>
      <c r="B21" s="36"/>
      <c r="C21" s="37"/>
      <c r="D21" s="37"/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&amp;Cก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Layout" zoomScale="68" zoomScaleNormal="100" zoomScalePageLayoutView="68" workbookViewId="0">
      <selection activeCell="K4" sqref="K4"/>
    </sheetView>
  </sheetViews>
  <sheetFormatPr defaultRowHeight="14.25" x14ac:dyDescent="0.2"/>
  <sheetData>
    <row r="1" spans="1:4" ht="30.75" x14ac:dyDescent="0.7">
      <c r="A1" s="36"/>
      <c r="B1" s="36"/>
      <c r="C1" s="37"/>
      <c r="D1" s="37"/>
    </row>
    <row r="2" spans="1:4" ht="30.75" x14ac:dyDescent="0.7">
      <c r="A2" s="36"/>
      <c r="B2" s="36"/>
      <c r="C2" s="37"/>
      <c r="D2" s="37"/>
    </row>
    <row r="3" spans="1:4" ht="45" x14ac:dyDescent="1">
      <c r="A3" s="235" t="s">
        <v>68</v>
      </c>
      <c r="B3" s="36"/>
      <c r="C3" s="37"/>
      <c r="D3" s="37"/>
    </row>
    <row r="4" spans="1:4" ht="30.75" x14ac:dyDescent="0.7">
      <c r="A4" s="36"/>
      <c r="B4" s="36"/>
      <c r="C4" s="37"/>
      <c r="D4" s="37"/>
    </row>
    <row r="5" spans="1:4" ht="30.75" x14ac:dyDescent="0.7">
      <c r="A5" s="36" t="s">
        <v>186</v>
      </c>
      <c r="B5" s="36"/>
      <c r="C5" s="37"/>
      <c r="D5" s="37"/>
    </row>
    <row r="6" spans="1:4" ht="30.75" x14ac:dyDescent="0.7">
      <c r="A6" s="36" t="s">
        <v>187</v>
      </c>
      <c r="B6" s="36"/>
      <c r="C6" s="37"/>
      <c r="D6" s="37"/>
    </row>
    <row r="7" spans="1:4" ht="30.75" x14ac:dyDescent="0.7">
      <c r="A7" s="36" t="s">
        <v>188</v>
      </c>
      <c r="B7" s="36"/>
      <c r="C7" s="37"/>
      <c r="D7" s="37"/>
    </row>
    <row r="8" spans="1:4" ht="30.75" x14ac:dyDescent="0.7">
      <c r="A8" s="36" t="s">
        <v>189</v>
      </c>
    </row>
    <row r="9" spans="1:4" ht="30.75" x14ac:dyDescent="0.7">
      <c r="A9" s="36" t="s">
        <v>89</v>
      </c>
    </row>
  </sheetData>
  <pageMargins left="1.7716535433070868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3" zoomScaleNormal="100" zoomScalePageLayoutView="85" workbookViewId="0">
      <selection activeCell="C21" sqref="C21"/>
    </sheetView>
  </sheetViews>
  <sheetFormatPr defaultColWidth="8.875" defaultRowHeight="14.25" x14ac:dyDescent="0.2"/>
  <cols>
    <col min="1" max="1" width="8.875" style="73"/>
    <col min="2" max="2" width="10.875" style="73" customWidth="1"/>
    <col min="3" max="6" width="8.875" style="73"/>
    <col min="7" max="8" width="8.875" style="73" customWidth="1"/>
    <col min="9" max="9" width="13.375" style="73" customWidth="1"/>
    <col min="10" max="10" width="0.125" style="73" customWidth="1"/>
    <col min="11" max="11" width="12" style="73" hidden="1" customWidth="1"/>
    <col min="12" max="12" width="8.625" style="73" hidden="1" customWidth="1"/>
    <col min="13" max="13" width="9.125" style="73" hidden="1" customWidth="1"/>
    <col min="14" max="14" width="0.125" style="73" hidden="1" customWidth="1"/>
    <col min="15" max="15" width="15.875" style="73" customWidth="1"/>
    <col min="16" max="16" width="13.375" style="73" customWidth="1"/>
    <col min="17" max="16384" width="8.875" style="73"/>
  </cols>
  <sheetData>
    <row r="1" spans="1:16" ht="30.75" x14ac:dyDescent="0.2">
      <c r="A1" s="72" t="s">
        <v>215</v>
      </c>
      <c r="E1" s="74"/>
      <c r="L1" s="96"/>
    </row>
    <row r="2" spans="1:16" ht="30.75" x14ac:dyDescent="0.2">
      <c r="A2" s="72" t="s">
        <v>91</v>
      </c>
      <c r="E2" s="74"/>
      <c r="L2" s="96"/>
    </row>
    <row r="3" spans="1:16" ht="54.6" customHeight="1" x14ac:dyDescent="0.2">
      <c r="A3" s="356" t="s">
        <v>11</v>
      </c>
      <c r="B3" s="357"/>
      <c r="C3" s="357"/>
      <c r="D3" s="357"/>
      <c r="E3" s="357"/>
      <c r="F3" s="357"/>
      <c r="G3" s="357"/>
      <c r="H3" s="357"/>
      <c r="I3" s="357"/>
      <c r="J3" s="94" t="s">
        <v>12</v>
      </c>
      <c r="K3" s="94" t="s">
        <v>14</v>
      </c>
      <c r="L3" s="94" t="s">
        <v>15</v>
      </c>
      <c r="M3" s="137" t="s">
        <v>13</v>
      </c>
      <c r="N3" s="119" t="s">
        <v>96</v>
      </c>
      <c r="O3" s="94" t="s">
        <v>64</v>
      </c>
      <c r="P3" s="94" t="s">
        <v>178</v>
      </c>
    </row>
    <row r="4" spans="1:16" ht="24" x14ac:dyDescent="0.2">
      <c r="A4" s="75" t="s">
        <v>24</v>
      </c>
      <c r="B4" s="76"/>
      <c r="C4" s="77" t="e">
        <f>#REF!</f>
        <v>#REF!</v>
      </c>
      <c r="D4" s="76"/>
      <c r="E4" s="76"/>
      <c r="F4" s="76"/>
      <c r="G4" s="76"/>
      <c r="H4" s="76"/>
      <c r="I4" s="76"/>
      <c r="J4" s="107" t="e">
        <f>J5+J16</f>
        <v>#REF!</v>
      </c>
      <c r="K4" s="107" t="e">
        <f>K5+K16</f>
        <v>#REF!</v>
      </c>
      <c r="L4" s="107" t="e">
        <f>L5+L16</f>
        <v>#REF!</v>
      </c>
      <c r="M4" s="107" t="e">
        <f>M5+M16</f>
        <v>#REF!</v>
      </c>
      <c r="N4" s="107" t="e">
        <f>N5+N16</f>
        <v>#REF!</v>
      </c>
      <c r="O4" s="204" t="e">
        <f>O5+O9+O12+O16</f>
        <v>#REF!</v>
      </c>
      <c r="P4" s="204" t="e">
        <f>P5+P9+P12+P16</f>
        <v>#REF!</v>
      </c>
    </row>
    <row r="5" spans="1:16" ht="24" x14ac:dyDescent="0.2">
      <c r="A5" s="186" t="s">
        <v>160</v>
      </c>
      <c r="B5" s="187"/>
      <c r="C5" s="78"/>
      <c r="D5" s="78"/>
      <c r="E5" s="78"/>
      <c r="F5" s="78"/>
      <c r="G5" s="78"/>
      <c r="H5" s="78"/>
      <c r="I5" s="78"/>
      <c r="J5" s="117" t="e">
        <f>J6+J9+J12</f>
        <v>#REF!</v>
      </c>
      <c r="K5" s="117" t="e">
        <f>K6+K9+K12</f>
        <v>#REF!</v>
      </c>
      <c r="L5" s="117" t="e">
        <f>L6+L9+L12</f>
        <v>#REF!</v>
      </c>
      <c r="M5" s="117" t="e">
        <f>M6+M9+M12</f>
        <v>#REF!</v>
      </c>
      <c r="N5" s="117" t="e">
        <f>N6+N9+N12</f>
        <v>#REF!</v>
      </c>
      <c r="O5" s="207" t="e">
        <f>SUM(O7:O8)</f>
        <v>#REF!</v>
      </c>
      <c r="P5" s="207" t="e">
        <f>SUM(P7:P8)</f>
        <v>#REF!</v>
      </c>
    </row>
    <row r="6" spans="1:16" ht="24" customHeight="1" x14ac:dyDescent="0.2">
      <c r="A6" s="371" t="s">
        <v>173</v>
      </c>
      <c r="B6" s="372"/>
      <c r="C6" s="41"/>
      <c r="D6" s="41"/>
      <c r="E6" s="41"/>
      <c r="F6" s="41"/>
      <c r="G6" s="41"/>
      <c r="H6" s="41"/>
      <c r="I6" s="41"/>
      <c r="J6" s="109" t="e">
        <f>SUM(J7:J8)</f>
        <v>#REF!</v>
      </c>
      <c r="K6" s="109" t="e">
        <f>SUM(K7:K8)</f>
        <v>#REF!</v>
      </c>
      <c r="L6" s="109" t="e">
        <f>SUM(L7:L8)</f>
        <v>#REF!</v>
      </c>
      <c r="M6" s="109" t="e">
        <f>SUM(M7:M8)</f>
        <v>#REF!</v>
      </c>
      <c r="N6" s="109" t="e">
        <f>SUM(N7:N8)</f>
        <v>#REF!</v>
      </c>
      <c r="O6" s="79"/>
      <c r="P6" s="231"/>
    </row>
    <row r="7" spans="1:16" ht="24" x14ac:dyDescent="0.2">
      <c r="A7" s="79"/>
      <c r="B7" s="368" t="s">
        <v>70</v>
      </c>
      <c r="C7" s="368"/>
      <c r="D7" s="368"/>
      <c r="E7" s="368"/>
      <c r="F7" s="368"/>
      <c r="G7" s="368"/>
      <c r="H7" s="368"/>
      <c r="I7" s="368"/>
      <c r="J7" s="110" t="e">
        <f>#REF!</f>
        <v>#REF!</v>
      </c>
      <c r="K7" s="110" t="e">
        <f>#REF!</f>
        <v>#REF!</v>
      </c>
      <c r="L7" s="110" t="e">
        <f>#REF!</f>
        <v>#REF!</v>
      </c>
      <c r="M7" s="110" t="e">
        <f>#REF!</f>
        <v>#REF!</v>
      </c>
      <c r="N7" s="110" t="e">
        <f>#REF!</f>
        <v>#REF!</v>
      </c>
      <c r="O7" s="188" t="e">
        <f>#REF!</f>
        <v>#REF!</v>
      </c>
      <c r="P7" s="188" t="e">
        <f>#REF!</f>
        <v>#REF!</v>
      </c>
    </row>
    <row r="8" spans="1:16" ht="30" customHeight="1" x14ac:dyDescent="0.2">
      <c r="A8" s="79"/>
      <c r="B8" s="361" t="s">
        <v>71</v>
      </c>
      <c r="C8" s="361"/>
      <c r="D8" s="361"/>
      <c r="E8" s="361"/>
      <c r="F8" s="361"/>
      <c r="G8" s="361"/>
      <c r="H8" s="361"/>
      <c r="I8" s="367"/>
      <c r="J8" s="110" t="e">
        <f>#REF!</f>
        <v>#REF!</v>
      </c>
      <c r="K8" s="110" t="e">
        <f>#REF!</f>
        <v>#REF!</v>
      </c>
      <c r="L8" s="110" t="e">
        <f>#REF!</f>
        <v>#REF!</v>
      </c>
      <c r="M8" s="110" t="e">
        <f>#REF!</f>
        <v>#REF!</v>
      </c>
      <c r="N8" s="110" t="e">
        <f>#REF!</f>
        <v>#REF!</v>
      </c>
      <c r="O8" s="188" t="e">
        <f>#REF!</f>
        <v>#REF!</v>
      </c>
      <c r="P8" s="188" t="e">
        <f>#REF!</f>
        <v>#REF!</v>
      </c>
    </row>
    <row r="9" spans="1:16" ht="25.5" customHeight="1" x14ac:dyDescent="0.2">
      <c r="A9" s="186" t="s">
        <v>161</v>
      </c>
      <c r="B9" s="178"/>
      <c r="C9" s="179"/>
      <c r="D9" s="179"/>
      <c r="E9" s="179"/>
      <c r="F9" s="179"/>
      <c r="G9" s="179"/>
      <c r="H9" s="179"/>
      <c r="I9" s="179"/>
      <c r="J9" s="177" t="e">
        <f t="shared" ref="J9:P9" si="0">J11</f>
        <v>#REF!</v>
      </c>
      <c r="K9" s="177" t="e">
        <f t="shared" si="0"/>
        <v>#REF!</v>
      </c>
      <c r="L9" s="177" t="e">
        <f t="shared" si="0"/>
        <v>#REF!</v>
      </c>
      <c r="M9" s="177" t="e">
        <f t="shared" si="0"/>
        <v>#REF!</v>
      </c>
      <c r="N9" s="109" t="e">
        <f t="shared" si="0"/>
        <v>#REF!</v>
      </c>
      <c r="O9" s="208" t="e">
        <f t="shared" si="0"/>
        <v>#REF!</v>
      </c>
      <c r="P9" s="208" t="e">
        <f t="shared" si="0"/>
        <v>#REF!</v>
      </c>
    </row>
    <row r="10" spans="1:16" ht="25.5" customHeight="1" x14ac:dyDescent="0.2">
      <c r="A10" s="174" t="s">
        <v>174</v>
      </c>
      <c r="B10" s="71"/>
      <c r="C10" s="41"/>
      <c r="D10" s="41"/>
      <c r="E10" s="41"/>
      <c r="F10" s="41"/>
      <c r="G10" s="41"/>
      <c r="H10" s="41"/>
      <c r="I10" s="41"/>
      <c r="J10" s="109"/>
      <c r="K10" s="109"/>
      <c r="L10" s="109"/>
      <c r="M10" s="109"/>
      <c r="N10" s="109"/>
      <c r="O10" s="79"/>
      <c r="P10" s="231"/>
    </row>
    <row r="11" spans="1:16" ht="24" x14ac:dyDescent="0.2">
      <c r="A11" s="79"/>
      <c r="B11" s="368" t="s">
        <v>70</v>
      </c>
      <c r="C11" s="369"/>
      <c r="D11" s="369"/>
      <c r="E11" s="369"/>
      <c r="F11" s="369"/>
      <c r="G11" s="369"/>
      <c r="H11" s="369"/>
      <c r="I11" s="370"/>
      <c r="J11" s="110" t="e">
        <f>#REF!</f>
        <v>#REF!</v>
      </c>
      <c r="K11" s="110" t="e">
        <f>#REF!</f>
        <v>#REF!</v>
      </c>
      <c r="L11" s="110" t="e">
        <f>#REF!</f>
        <v>#REF!</v>
      </c>
      <c r="M11" s="110" t="e">
        <f>#REF!</f>
        <v>#REF!</v>
      </c>
      <c r="N11" s="110" t="e">
        <f>#REF!</f>
        <v>#REF!</v>
      </c>
      <c r="O11" s="188" t="e">
        <f>#REF!</f>
        <v>#REF!</v>
      </c>
      <c r="P11" s="188" t="e">
        <f>#REF!</f>
        <v>#REF!</v>
      </c>
    </row>
    <row r="12" spans="1:16" ht="25.5" customHeight="1" x14ac:dyDescent="0.2">
      <c r="A12" s="183" t="s">
        <v>162</v>
      </c>
      <c r="B12" s="184"/>
      <c r="C12" s="185"/>
      <c r="D12" s="185"/>
      <c r="E12" s="185"/>
      <c r="F12" s="185"/>
      <c r="G12" s="185"/>
      <c r="H12" s="185"/>
      <c r="I12" s="185"/>
      <c r="J12" s="177" t="e">
        <f t="shared" ref="J12:P12" si="1">SUM(J14:J15)</f>
        <v>#REF!</v>
      </c>
      <c r="K12" s="177" t="e">
        <f t="shared" si="1"/>
        <v>#REF!</v>
      </c>
      <c r="L12" s="177" t="e">
        <f t="shared" si="1"/>
        <v>#REF!</v>
      </c>
      <c r="M12" s="177" t="e">
        <f t="shared" si="1"/>
        <v>#REF!</v>
      </c>
      <c r="N12" s="109" t="e">
        <f t="shared" si="1"/>
        <v>#REF!</v>
      </c>
      <c r="O12" s="208" t="e">
        <f t="shared" si="1"/>
        <v>#REF!</v>
      </c>
      <c r="P12" s="208" t="e">
        <f t="shared" si="1"/>
        <v>#REF!</v>
      </c>
    </row>
    <row r="13" spans="1:16" ht="25.5" customHeight="1" x14ac:dyDescent="0.2">
      <c r="A13" s="189" t="s">
        <v>175</v>
      </c>
      <c r="B13" s="190"/>
      <c r="C13" s="191"/>
      <c r="D13" s="191"/>
      <c r="E13" s="191"/>
      <c r="F13" s="191"/>
      <c r="G13" s="191"/>
      <c r="H13" s="191"/>
      <c r="I13" s="191"/>
      <c r="J13" s="109"/>
      <c r="K13" s="109"/>
      <c r="L13" s="109"/>
      <c r="M13" s="109"/>
      <c r="N13" s="109"/>
      <c r="O13" s="188"/>
      <c r="P13" s="188"/>
    </row>
    <row r="14" spans="1:16" ht="24" x14ac:dyDescent="0.2">
      <c r="A14" s="79"/>
      <c r="B14" s="368" t="s">
        <v>70</v>
      </c>
      <c r="C14" s="369"/>
      <c r="D14" s="369"/>
      <c r="E14" s="369"/>
      <c r="F14" s="369"/>
      <c r="G14" s="369"/>
      <c r="H14" s="369"/>
      <c r="I14" s="369"/>
      <c r="J14" s="110" t="e">
        <f>#REF!</f>
        <v>#REF!</v>
      </c>
      <c r="K14" s="110" t="e">
        <f>#REF!</f>
        <v>#REF!</v>
      </c>
      <c r="L14" s="110" t="e">
        <f>#REF!</f>
        <v>#REF!</v>
      </c>
      <c r="M14" s="110" t="e">
        <f>#REF!</f>
        <v>#REF!</v>
      </c>
      <c r="N14" s="110" t="e">
        <f>#REF!</f>
        <v>#REF!</v>
      </c>
      <c r="O14" s="188" t="e">
        <f>#REF!</f>
        <v>#REF!</v>
      </c>
      <c r="P14" s="188" t="e">
        <f>#REF!</f>
        <v>#REF!</v>
      </c>
    </row>
    <row r="15" spans="1:16" ht="27.6" customHeight="1" x14ac:dyDescent="0.2">
      <c r="A15" s="79"/>
      <c r="B15" s="361" t="s">
        <v>73</v>
      </c>
      <c r="C15" s="362"/>
      <c r="D15" s="362"/>
      <c r="E15" s="362"/>
      <c r="F15" s="362"/>
      <c r="G15" s="362"/>
      <c r="H15" s="362"/>
      <c r="I15" s="362"/>
      <c r="J15" s="110" t="e">
        <f>#REF!</f>
        <v>#REF!</v>
      </c>
      <c r="K15" s="110" t="e">
        <f>#REF!</f>
        <v>#REF!</v>
      </c>
      <c r="L15" s="110" t="e">
        <f>#REF!</f>
        <v>#REF!</v>
      </c>
      <c r="M15" s="110" t="e">
        <f>#REF!</f>
        <v>#REF!</v>
      </c>
      <c r="N15" s="110" t="e">
        <f>#REF!</f>
        <v>#REF!</v>
      </c>
      <c r="O15" s="188" t="e">
        <f>#REF!</f>
        <v>#REF!</v>
      </c>
      <c r="P15" s="188" t="e">
        <f>#REF!</f>
        <v>#REF!</v>
      </c>
    </row>
    <row r="16" spans="1:16" ht="24" x14ac:dyDescent="0.2">
      <c r="A16" s="81" t="s">
        <v>163</v>
      </c>
      <c r="B16" s="82"/>
      <c r="C16" s="82"/>
      <c r="D16" s="82"/>
      <c r="E16" s="82"/>
      <c r="F16" s="82"/>
      <c r="G16" s="82"/>
      <c r="H16" s="82"/>
      <c r="I16" s="82"/>
      <c r="J16" s="111" t="e">
        <f t="shared" ref="J16:P16" si="2">J18</f>
        <v>#REF!</v>
      </c>
      <c r="K16" s="111" t="e">
        <f t="shared" si="2"/>
        <v>#REF!</v>
      </c>
      <c r="L16" s="111" t="e">
        <f t="shared" si="2"/>
        <v>#REF!</v>
      </c>
      <c r="M16" s="111" t="e">
        <f t="shared" si="2"/>
        <v>#REF!</v>
      </c>
      <c r="N16" s="111" t="e">
        <f t="shared" si="2"/>
        <v>#REF!</v>
      </c>
      <c r="O16" s="208" t="e">
        <f t="shared" si="2"/>
        <v>#REF!</v>
      </c>
      <c r="P16" s="208" t="e">
        <f t="shared" si="2"/>
        <v>#REF!</v>
      </c>
    </row>
    <row r="17" spans="1:16" ht="28.15" customHeight="1" x14ac:dyDescent="0.2">
      <c r="A17" s="193" t="s">
        <v>176</v>
      </c>
      <c r="B17" s="194"/>
      <c r="C17" s="194"/>
      <c r="D17" s="194"/>
      <c r="E17" s="194"/>
      <c r="F17" s="194"/>
      <c r="G17" s="194"/>
      <c r="H17" s="194"/>
      <c r="I17" s="194"/>
      <c r="J17" s="195"/>
      <c r="K17" s="195"/>
      <c r="L17" s="195"/>
      <c r="M17" s="195"/>
      <c r="N17" s="192"/>
      <c r="O17" s="188"/>
      <c r="P17" s="188"/>
    </row>
    <row r="18" spans="1:16" ht="30.6" customHeight="1" x14ac:dyDescent="0.2">
      <c r="A18" s="83"/>
      <c r="B18" s="363" t="s">
        <v>71</v>
      </c>
      <c r="C18" s="364"/>
      <c r="D18" s="364"/>
      <c r="E18" s="364"/>
      <c r="F18" s="364"/>
      <c r="G18" s="364"/>
      <c r="H18" s="364"/>
      <c r="I18" s="365"/>
      <c r="J18" s="112" t="e">
        <f>#REF!</f>
        <v>#REF!</v>
      </c>
      <c r="K18" s="112" t="e">
        <f>#REF!</f>
        <v>#REF!</v>
      </c>
      <c r="L18" s="112" t="e">
        <f>#REF!</f>
        <v>#REF!</v>
      </c>
      <c r="M18" s="112" t="e">
        <f>#REF!</f>
        <v>#REF!</v>
      </c>
      <c r="N18" s="112" t="e">
        <f>#REF!</f>
        <v>#REF!</v>
      </c>
      <c r="O18" s="209" t="e">
        <f>#REF!</f>
        <v>#REF!</v>
      </c>
      <c r="P18" s="209" t="e">
        <f>#REF!</f>
        <v>#REF!</v>
      </c>
    </row>
    <row r="19" spans="1:16" ht="32.450000000000003" customHeight="1" x14ac:dyDescent="0.7">
      <c r="A19" s="234" t="s">
        <v>177</v>
      </c>
      <c r="B19" s="175"/>
      <c r="C19" s="176"/>
      <c r="D19" s="176"/>
      <c r="E19" s="176"/>
      <c r="F19" s="176"/>
      <c r="G19" s="176"/>
      <c r="H19" s="176"/>
      <c r="I19" s="176"/>
      <c r="J19" s="197"/>
      <c r="K19" s="197"/>
      <c r="L19" s="197"/>
      <c r="M19" s="197"/>
      <c r="N19" s="197"/>
      <c r="O19" s="206"/>
      <c r="P19" s="206"/>
    </row>
    <row r="20" spans="1:16" ht="35.450000000000003" customHeight="1" x14ac:dyDescent="0.2">
      <c r="A20" s="356" t="s">
        <v>11</v>
      </c>
      <c r="B20" s="357"/>
      <c r="C20" s="357"/>
      <c r="D20" s="357"/>
      <c r="E20" s="357"/>
      <c r="F20" s="357"/>
      <c r="G20" s="357"/>
      <c r="H20" s="357"/>
      <c r="I20" s="357"/>
      <c r="J20" s="94" t="s">
        <v>12</v>
      </c>
      <c r="K20" s="94" t="s">
        <v>14</v>
      </c>
      <c r="L20" s="94" t="s">
        <v>15</v>
      </c>
      <c r="M20" s="137" t="s">
        <v>13</v>
      </c>
      <c r="N20" s="119" t="s">
        <v>96</v>
      </c>
      <c r="O20" s="205" t="s">
        <v>64</v>
      </c>
      <c r="P20" s="205" t="s">
        <v>178</v>
      </c>
    </row>
    <row r="21" spans="1:16" ht="24" x14ac:dyDescent="0.2">
      <c r="A21" s="180" t="s">
        <v>102</v>
      </c>
      <c r="B21" s="135"/>
      <c r="C21" s="136" t="s">
        <v>23</v>
      </c>
      <c r="D21" s="138"/>
      <c r="E21" s="135"/>
      <c r="F21" s="135"/>
      <c r="G21" s="135"/>
      <c r="H21" s="135"/>
      <c r="I21" s="135"/>
      <c r="J21" s="181" t="e">
        <f>J22+J24+J31+J36+J45+J48+J52+J55</f>
        <v>#REF!</v>
      </c>
      <c r="K21" s="182" t="e">
        <f>K22+K24+K31+K36+K45+K48+K52+K55</f>
        <v>#REF!</v>
      </c>
      <c r="L21" s="182" t="e">
        <f>L22+L24+L31+L36+L45+L48+L52+L55</f>
        <v>#REF!</v>
      </c>
      <c r="M21" s="182" t="e">
        <f>M22+M24+M31+M36+M45+M48+M52+M55</f>
        <v>#REF!</v>
      </c>
      <c r="N21" s="113" t="e">
        <f>N22+N25+N31+N36+N45+N48+N52+N55</f>
        <v>#REF!</v>
      </c>
      <c r="O21" s="204" t="e">
        <f>O22+O24+O26+O31+O36+O45+O48+O52+O55</f>
        <v>#REF!</v>
      </c>
      <c r="P21" s="204" t="e">
        <f>P22+P24+P26+P31+P36+P45+P48+P52+P55</f>
        <v>#REF!</v>
      </c>
    </row>
    <row r="22" spans="1:16" ht="24" x14ac:dyDescent="0.2">
      <c r="A22" s="200" t="s">
        <v>164</v>
      </c>
      <c r="B22" s="78"/>
      <c r="C22" s="78"/>
      <c r="D22" s="78"/>
      <c r="E22" s="78"/>
      <c r="F22" s="78"/>
      <c r="G22" s="78"/>
      <c r="H22" s="78"/>
      <c r="I22" s="78"/>
      <c r="J22" s="108" t="e">
        <f t="shared" ref="J22:P22" si="3">J23</f>
        <v>#REF!</v>
      </c>
      <c r="K22" s="108" t="e">
        <f t="shared" si="3"/>
        <v>#REF!</v>
      </c>
      <c r="L22" s="108" t="e">
        <f t="shared" si="3"/>
        <v>#REF!</v>
      </c>
      <c r="M22" s="108" t="e">
        <f t="shared" si="3"/>
        <v>#REF!</v>
      </c>
      <c r="N22" s="108" t="e">
        <f t="shared" si="3"/>
        <v>#REF!</v>
      </c>
      <c r="O22" s="208" t="e">
        <f t="shared" si="3"/>
        <v>#REF!</v>
      </c>
      <c r="P22" s="208" t="e">
        <f t="shared" si="3"/>
        <v>#REF!</v>
      </c>
    </row>
    <row r="23" spans="1:16" ht="28.9" customHeight="1" x14ac:dyDescent="0.2">
      <c r="A23" s="79"/>
      <c r="B23" s="366" t="s">
        <v>73</v>
      </c>
      <c r="C23" s="366"/>
      <c r="D23" s="366"/>
      <c r="E23" s="366"/>
      <c r="F23" s="366"/>
      <c r="G23" s="366"/>
      <c r="H23" s="366"/>
      <c r="I23" s="366"/>
      <c r="J23" s="110" t="e">
        <f>#REF!</f>
        <v>#REF!</v>
      </c>
      <c r="K23" s="110" t="e">
        <f>#REF!</f>
        <v>#REF!</v>
      </c>
      <c r="L23" s="110" t="e">
        <f>#REF!</f>
        <v>#REF!</v>
      </c>
      <c r="M23" s="110" t="e">
        <f>#REF!</f>
        <v>#REF!</v>
      </c>
      <c r="N23" s="110" t="e">
        <f>#REF!</f>
        <v>#REF!</v>
      </c>
      <c r="O23" s="188" t="e">
        <f>#REF!</f>
        <v>#REF!</v>
      </c>
      <c r="P23" s="188" t="e">
        <f>#REF!</f>
        <v>#REF!</v>
      </c>
    </row>
    <row r="24" spans="1:16" ht="28.9" customHeight="1" x14ac:dyDescent="0.2">
      <c r="A24" s="353" t="s">
        <v>165</v>
      </c>
      <c r="B24" s="354"/>
      <c r="C24" s="354"/>
      <c r="D24" s="354"/>
      <c r="E24" s="354"/>
      <c r="F24" s="354"/>
      <c r="G24" s="354"/>
      <c r="H24" s="354"/>
      <c r="I24" s="355"/>
      <c r="J24" s="111">
        <f>SUM(J26:J30)</f>
        <v>0</v>
      </c>
      <c r="K24" s="111">
        <f>SUM(K26:K30)</f>
        <v>0</v>
      </c>
      <c r="L24" s="111">
        <f>SUM(L26:L30)</f>
        <v>0</v>
      </c>
      <c r="M24" s="111">
        <f>SUM(M26:M30)</f>
        <v>0</v>
      </c>
      <c r="N24" s="110"/>
      <c r="O24" s="208" t="e">
        <f>O25</f>
        <v>#REF!</v>
      </c>
      <c r="P24" s="208" t="e">
        <f>P25</f>
        <v>#REF!</v>
      </c>
    </row>
    <row r="25" spans="1:16" ht="24" x14ac:dyDescent="0.2">
      <c r="A25" s="85"/>
      <c r="B25" s="196" t="s">
        <v>73</v>
      </c>
      <c r="N25" s="111">
        <f>SUM(N26:N30)</f>
        <v>0</v>
      </c>
      <c r="O25" s="188" t="e">
        <f>#REF!</f>
        <v>#REF!</v>
      </c>
      <c r="P25" s="188" t="e">
        <f>#REF!</f>
        <v>#REF!</v>
      </c>
    </row>
    <row r="26" spans="1:16" ht="24" x14ac:dyDescent="0.2">
      <c r="A26" s="199" t="s">
        <v>166</v>
      </c>
      <c r="B26" s="82"/>
      <c r="C26" s="82"/>
      <c r="D26" s="82"/>
      <c r="E26" s="82"/>
      <c r="F26" s="82"/>
      <c r="G26" s="82"/>
      <c r="H26" s="82"/>
      <c r="I26" s="82"/>
      <c r="J26" s="111"/>
      <c r="K26" s="111"/>
      <c r="L26" s="111"/>
      <c r="M26" s="111"/>
      <c r="N26" s="110"/>
      <c r="O26" s="208" t="e">
        <f>SUM(O27:O30)</f>
        <v>#REF!</v>
      </c>
      <c r="P26" s="208" t="e">
        <f>SUM(P27:P30)</f>
        <v>#REF!</v>
      </c>
    </row>
    <row r="27" spans="1:16" ht="24" x14ac:dyDescent="0.2">
      <c r="A27" s="79"/>
      <c r="B27" s="80" t="s">
        <v>69</v>
      </c>
      <c r="C27" s="80"/>
      <c r="D27" s="80"/>
      <c r="E27" s="80"/>
      <c r="F27" s="80"/>
      <c r="G27" s="80"/>
      <c r="H27" s="80"/>
      <c r="I27" s="80"/>
      <c r="J27" s="110"/>
      <c r="K27" s="110"/>
      <c r="L27" s="110"/>
      <c r="M27" s="110"/>
      <c r="N27" s="110"/>
      <c r="O27" s="188" t="e">
        <f>#REF!</f>
        <v>#REF!</v>
      </c>
      <c r="P27" s="188" t="e">
        <f>#REF!</f>
        <v>#REF!</v>
      </c>
    </row>
    <row r="28" spans="1:16" ht="24" x14ac:dyDescent="0.2">
      <c r="A28" s="79"/>
      <c r="B28" s="80" t="s">
        <v>74</v>
      </c>
      <c r="C28" s="80"/>
      <c r="D28" s="80"/>
      <c r="E28" s="80"/>
      <c r="F28" s="80"/>
      <c r="G28" s="80"/>
      <c r="H28" s="80"/>
      <c r="I28" s="80"/>
      <c r="J28" s="110"/>
      <c r="K28" s="110"/>
      <c r="L28" s="110"/>
      <c r="M28" s="110"/>
      <c r="N28" s="110"/>
      <c r="O28" s="188" t="e">
        <f>#REF!</f>
        <v>#REF!</v>
      </c>
      <c r="P28" s="188" t="e">
        <f>#REF!</f>
        <v>#REF!</v>
      </c>
    </row>
    <row r="29" spans="1:16" ht="24" x14ac:dyDescent="0.2">
      <c r="A29" s="79"/>
      <c r="B29" s="80" t="s">
        <v>75</v>
      </c>
      <c r="C29" s="80"/>
      <c r="D29" s="80"/>
      <c r="E29" s="80"/>
      <c r="F29" s="80"/>
      <c r="G29" s="80"/>
      <c r="H29" s="80"/>
      <c r="I29" s="80"/>
      <c r="J29" s="110"/>
      <c r="K29" s="110"/>
      <c r="L29" s="110"/>
      <c r="M29" s="110"/>
      <c r="N29" s="110"/>
      <c r="O29" s="188" t="e">
        <f>#REF!</f>
        <v>#REF!</v>
      </c>
      <c r="P29" s="188" t="e">
        <f>#REF!</f>
        <v>#REF!</v>
      </c>
    </row>
    <row r="30" spans="1:16" ht="24" x14ac:dyDescent="0.2">
      <c r="A30" s="79"/>
      <c r="B30" s="80" t="s">
        <v>76</v>
      </c>
      <c r="C30" s="80"/>
      <c r="D30" s="80"/>
      <c r="E30" s="80"/>
      <c r="F30" s="80"/>
      <c r="G30" s="80"/>
      <c r="H30" s="80"/>
      <c r="I30" s="80"/>
      <c r="J30" s="110"/>
      <c r="K30" s="110"/>
      <c r="L30" s="110"/>
      <c r="M30" s="110"/>
      <c r="N30" s="110"/>
      <c r="O30" s="188" t="e">
        <f>#REF!</f>
        <v>#REF!</v>
      </c>
      <c r="P30" s="188" t="e">
        <f>#REF!</f>
        <v>#REF!</v>
      </c>
    </row>
    <row r="31" spans="1:16" ht="24" x14ac:dyDescent="0.2">
      <c r="A31" s="198" t="s">
        <v>167</v>
      </c>
      <c r="B31" s="82"/>
      <c r="C31" s="82"/>
      <c r="D31" s="82"/>
      <c r="E31" s="82"/>
      <c r="F31" s="82"/>
      <c r="G31" s="82"/>
      <c r="H31" s="82"/>
      <c r="I31" s="82"/>
      <c r="J31" s="111" t="e">
        <f t="shared" ref="J31:P31" si="4">SUM(J32:J35)</f>
        <v>#REF!</v>
      </c>
      <c r="K31" s="111" t="e">
        <f t="shared" si="4"/>
        <v>#REF!</v>
      </c>
      <c r="L31" s="111" t="e">
        <f t="shared" si="4"/>
        <v>#REF!</v>
      </c>
      <c r="M31" s="111" t="e">
        <f t="shared" si="4"/>
        <v>#REF!</v>
      </c>
      <c r="N31" s="111" t="e">
        <f t="shared" si="4"/>
        <v>#REF!</v>
      </c>
      <c r="O31" s="208" t="e">
        <f t="shared" si="4"/>
        <v>#REF!</v>
      </c>
      <c r="P31" s="208" t="e">
        <f t="shared" si="4"/>
        <v>#REF!</v>
      </c>
    </row>
    <row r="32" spans="1:16" ht="25.15" customHeight="1" x14ac:dyDescent="0.2">
      <c r="A32" s="79"/>
      <c r="B32" s="80" t="s">
        <v>69</v>
      </c>
      <c r="C32" s="80"/>
      <c r="D32" s="80"/>
      <c r="E32" s="80"/>
      <c r="F32" s="80"/>
      <c r="G32" s="80"/>
      <c r="H32" s="80"/>
      <c r="I32" s="80"/>
      <c r="J32" s="110" t="e">
        <f>#REF!</f>
        <v>#REF!</v>
      </c>
      <c r="K32" s="110" t="e">
        <f>#REF!</f>
        <v>#REF!</v>
      </c>
      <c r="L32" s="110" t="e">
        <f>#REF!</f>
        <v>#REF!</v>
      </c>
      <c r="M32" s="110" t="e">
        <f>#REF!</f>
        <v>#REF!</v>
      </c>
      <c r="N32" s="110" t="e">
        <f>#REF!</f>
        <v>#REF!</v>
      </c>
      <c r="O32" s="188" t="e">
        <f>#REF!</f>
        <v>#REF!</v>
      </c>
      <c r="P32" s="188" t="e">
        <f>#REF!</f>
        <v>#REF!</v>
      </c>
    </row>
    <row r="33" spans="1:16" ht="25.9" customHeight="1" x14ac:dyDescent="0.2">
      <c r="A33" s="79"/>
      <c r="B33" s="80" t="s">
        <v>70</v>
      </c>
      <c r="C33" s="80"/>
      <c r="D33" s="80"/>
      <c r="E33" s="80"/>
      <c r="F33" s="80"/>
      <c r="G33" s="80"/>
      <c r="H33" s="80"/>
      <c r="I33" s="80"/>
      <c r="J33" s="110" t="e">
        <f>#REF!</f>
        <v>#REF!</v>
      </c>
      <c r="K33" s="110" t="e">
        <f>#REF!</f>
        <v>#REF!</v>
      </c>
      <c r="L33" s="110" t="e">
        <f>#REF!</f>
        <v>#REF!</v>
      </c>
      <c r="M33" s="110" t="e">
        <f>#REF!</f>
        <v>#REF!</v>
      </c>
      <c r="N33" s="110" t="e">
        <f>#REF!</f>
        <v>#REF!</v>
      </c>
      <c r="O33" s="188" t="e">
        <f>#REF!</f>
        <v>#REF!</v>
      </c>
      <c r="P33" s="188" t="e">
        <f>#REF!</f>
        <v>#REF!</v>
      </c>
    </row>
    <row r="34" spans="1:16" ht="27" customHeight="1" x14ac:dyDescent="0.2">
      <c r="A34" s="79"/>
      <c r="B34" s="366" t="s">
        <v>71</v>
      </c>
      <c r="C34" s="366"/>
      <c r="D34" s="366"/>
      <c r="E34" s="366"/>
      <c r="F34" s="366"/>
      <c r="G34" s="366"/>
      <c r="H34" s="366"/>
      <c r="I34" s="366"/>
      <c r="J34" s="110" t="e">
        <f>#REF!</f>
        <v>#REF!</v>
      </c>
      <c r="K34" s="110" t="e">
        <f>#REF!</f>
        <v>#REF!</v>
      </c>
      <c r="L34" s="110" t="e">
        <f>#REF!</f>
        <v>#REF!</v>
      </c>
      <c r="M34" s="110" t="e">
        <f>#REF!</f>
        <v>#REF!</v>
      </c>
      <c r="N34" s="110" t="e">
        <f>#REF!</f>
        <v>#REF!</v>
      </c>
      <c r="O34" s="188" t="e">
        <f>#REF!</f>
        <v>#REF!</v>
      </c>
      <c r="P34" s="188" t="e">
        <f>#REF!</f>
        <v>#REF!</v>
      </c>
    </row>
    <row r="35" spans="1:16" ht="24.6" customHeight="1" x14ac:dyDescent="0.2">
      <c r="A35" s="79"/>
      <c r="B35" s="80" t="s">
        <v>74</v>
      </c>
      <c r="C35" s="80"/>
      <c r="D35" s="80"/>
      <c r="E35" s="80"/>
      <c r="F35" s="80"/>
      <c r="G35" s="80"/>
      <c r="H35" s="80"/>
      <c r="I35" s="80"/>
      <c r="J35" s="110" t="e">
        <f>#REF!</f>
        <v>#REF!</v>
      </c>
      <c r="K35" s="110" t="e">
        <f>#REF!</f>
        <v>#REF!</v>
      </c>
      <c r="L35" s="110" t="e">
        <f>#REF!</f>
        <v>#REF!</v>
      </c>
      <c r="M35" s="110" t="e">
        <f>#REF!</f>
        <v>#REF!</v>
      </c>
      <c r="N35" s="110" t="e">
        <f>#REF!</f>
        <v>#REF!</v>
      </c>
      <c r="O35" s="188" t="e">
        <f>#REF!</f>
        <v>#REF!</v>
      </c>
      <c r="P35" s="188" t="e">
        <f>#REF!</f>
        <v>#REF!</v>
      </c>
    </row>
    <row r="36" spans="1:16" ht="24" x14ac:dyDescent="0.2">
      <c r="A36" s="198" t="s">
        <v>168</v>
      </c>
      <c r="B36" s="82"/>
      <c r="C36" s="82"/>
      <c r="D36" s="82"/>
      <c r="E36" s="82"/>
      <c r="F36" s="82"/>
      <c r="G36" s="82"/>
      <c r="H36" s="82"/>
      <c r="I36" s="82"/>
      <c r="J36" s="111" t="e">
        <f>J37+J41+J42+J43+J44</f>
        <v>#REF!</v>
      </c>
      <c r="K36" s="111" t="e">
        <f>K37+K41+K42+K43+K44</f>
        <v>#REF!</v>
      </c>
      <c r="L36" s="111" t="e">
        <f>L37+L41+L42+L43+L44</f>
        <v>#REF!</v>
      </c>
      <c r="M36" s="111" t="e">
        <f>M37+M41+M42+M43+M44</f>
        <v>#REF!</v>
      </c>
      <c r="N36" s="111" t="e">
        <f>N37+N41+N42+N43+N44</f>
        <v>#REF!</v>
      </c>
      <c r="O36" s="208" t="e">
        <f>SUM(O37:O44)</f>
        <v>#REF!</v>
      </c>
      <c r="P36" s="208" t="e">
        <f>SUM(P37:P44)</f>
        <v>#REF!</v>
      </c>
    </row>
    <row r="37" spans="1:16" ht="27.6" customHeight="1" x14ac:dyDescent="0.2">
      <c r="A37" s="83"/>
      <c r="B37" s="363" t="s">
        <v>73</v>
      </c>
      <c r="C37" s="363"/>
      <c r="D37" s="363"/>
      <c r="E37" s="363"/>
      <c r="F37" s="363"/>
      <c r="G37" s="363"/>
      <c r="H37" s="363"/>
      <c r="I37" s="363"/>
      <c r="J37" s="112" t="e">
        <f>#REF!</f>
        <v>#REF!</v>
      </c>
      <c r="K37" s="112" t="e">
        <f>#REF!</f>
        <v>#REF!</v>
      </c>
      <c r="L37" s="112" t="e">
        <f>#REF!</f>
        <v>#REF!</v>
      </c>
      <c r="M37" s="112" t="e">
        <f>#REF!</f>
        <v>#REF!</v>
      </c>
      <c r="N37" s="112" t="e">
        <f>#REF!</f>
        <v>#REF!</v>
      </c>
      <c r="O37" s="209" t="e">
        <f>#REF!</f>
        <v>#REF!</v>
      </c>
      <c r="P37" s="209" t="e">
        <f>#REF!</f>
        <v>#REF!</v>
      </c>
    </row>
    <row r="38" spans="1:16" ht="27.6" customHeight="1" x14ac:dyDescent="0.2">
      <c r="A38" s="120"/>
      <c r="B38" s="241"/>
      <c r="C38" s="241"/>
      <c r="D38" s="241"/>
      <c r="E38" s="241"/>
      <c r="F38" s="241"/>
      <c r="G38" s="241"/>
      <c r="H38" s="241"/>
      <c r="I38" s="241"/>
      <c r="J38" s="197"/>
      <c r="K38" s="197"/>
      <c r="L38" s="197"/>
      <c r="M38" s="197"/>
      <c r="N38" s="232"/>
      <c r="O38" s="120"/>
      <c r="P38" s="120"/>
    </row>
    <row r="39" spans="1:16" ht="27.6" customHeight="1" x14ac:dyDescent="0.2">
      <c r="A39" s="202" t="s">
        <v>177</v>
      </c>
      <c r="B39" s="175"/>
      <c r="C39" s="176"/>
      <c r="D39" s="176"/>
      <c r="E39" s="176"/>
      <c r="F39" s="176"/>
      <c r="G39" s="176"/>
      <c r="H39" s="176"/>
      <c r="I39" s="176"/>
      <c r="J39" s="197"/>
      <c r="K39" s="197"/>
      <c r="L39" s="197"/>
      <c r="M39" s="197"/>
      <c r="N39" s="232"/>
      <c r="O39" s="120"/>
      <c r="P39" s="120"/>
    </row>
    <row r="40" spans="1:16" ht="39" customHeight="1" x14ac:dyDescent="0.2">
      <c r="A40" s="356" t="s">
        <v>11</v>
      </c>
      <c r="B40" s="357"/>
      <c r="C40" s="357"/>
      <c r="D40" s="357"/>
      <c r="E40" s="357"/>
      <c r="F40" s="357"/>
      <c r="G40" s="357"/>
      <c r="H40" s="357"/>
      <c r="I40" s="357"/>
      <c r="J40" s="94" t="s">
        <v>12</v>
      </c>
      <c r="K40" s="94" t="s">
        <v>14</v>
      </c>
      <c r="L40" s="94" t="s">
        <v>15</v>
      </c>
      <c r="M40" s="137" t="s">
        <v>13</v>
      </c>
      <c r="N40" s="201"/>
      <c r="O40" s="205" t="s">
        <v>64</v>
      </c>
      <c r="P40" s="205" t="s">
        <v>178</v>
      </c>
    </row>
    <row r="41" spans="1:16" ht="27" customHeight="1" x14ac:dyDescent="0.2">
      <c r="A41" s="87"/>
      <c r="B41" s="88" t="s">
        <v>69</v>
      </c>
      <c r="C41" s="88"/>
      <c r="D41" s="88"/>
      <c r="E41" s="88"/>
      <c r="F41" s="88"/>
      <c r="G41" s="88"/>
      <c r="H41" s="88"/>
      <c r="I41" s="88"/>
      <c r="J41" s="115" t="e">
        <f>#REF!</f>
        <v>#REF!</v>
      </c>
      <c r="K41" s="115" t="e">
        <f>#REF!</f>
        <v>#REF!</v>
      </c>
      <c r="L41" s="115" t="e">
        <f>#REF!</f>
        <v>#REF!</v>
      </c>
      <c r="M41" s="115" t="e">
        <f>#REF!</f>
        <v>#REF!</v>
      </c>
      <c r="N41" s="115" t="e">
        <f>#REF!</f>
        <v>#REF!</v>
      </c>
      <c r="O41" s="233" t="e">
        <f>#REF!</f>
        <v>#REF!</v>
      </c>
      <c r="P41" s="233" t="e">
        <f>#REF!</f>
        <v>#REF!</v>
      </c>
    </row>
    <row r="42" spans="1:16" ht="26.45" customHeight="1" x14ac:dyDescent="0.2">
      <c r="A42" s="79"/>
      <c r="B42" s="366" t="s">
        <v>77</v>
      </c>
      <c r="C42" s="366"/>
      <c r="D42" s="366"/>
      <c r="E42" s="366"/>
      <c r="F42" s="366"/>
      <c r="G42" s="366"/>
      <c r="H42" s="366"/>
      <c r="I42" s="366"/>
      <c r="J42" s="110" t="e">
        <f>#REF!</f>
        <v>#REF!</v>
      </c>
      <c r="K42" s="110" t="e">
        <f>#REF!</f>
        <v>#REF!</v>
      </c>
      <c r="L42" s="110" t="e">
        <f>#REF!</f>
        <v>#REF!</v>
      </c>
      <c r="M42" s="110" t="e">
        <f>#REF!</f>
        <v>#REF!</v>
      </c>
      <c r="N42" s="110" t="e">
        <f>#REF!</f>
        <v>#REF!</v>
      </c>
      <c r="O42" s="188" t="e">
        <f>#REF!</f>
        <v>#REF!</v>
      </c>
      <c r="P42" s="188" t="e">
        <f>#REF!</f>
        <v>#REF!</v>
      </c>
    </row>
    <row r="43" spans="1:16" ht="22.9" customHeight="1" x14ac:dyDescent="0.2">
      <c r="A43" s="79"/>
      <c r="B43" s="80" t="s">
        <v>74</v>
      </c>
      <c r="C43" s="80"/>
      <c r="D43" s="80"/>
      <c r="E43" s="80"/>
      <c r="F43" s="80"/>
      <c r="G43" s="80"/>
      <c r="H43" s="80"/>
      <c r="I43" s="80"/>
      <c r="J43" s="110" t="e">
        <f>#REF!</f>
        <v>#REF!</v>
      </c>
      <c r="K43" s="110" t="e">
        <f>#REF!</f>
        <v>#REF!</v>
      </c>
      <c r="L43" s="110" t="e">
        <f>#REF!</f>
        <v>#REF!</v>
      </c>
      <c r="M43" s="110" t="e">
        <f>#REF!</f>
        <v>#REF!</v>
      </c>
      <c r="N43" s="110" t="e">
        <f>#REF!</f>
        <v>#REF!</v>
      </c>
      <c r="O43" s="188" t="e">
        <f>#REF!</f>
        <v>#REF!</v>
      </c>
      <c r="P43" s="188" t="e">
        <f>#REF!</f>
        <v>#REF!</v>
      </c>
    </row>
    <row r="44" spans="1:16" ht="22.9" customHeight="1" x14ac:dyDescent="0.2">
      <c r="A44" s="85"/>
      <c r="B44" s="80" t="s">
        <v>72</v>
      </c>
      <c r="C44" s="86"/>
      <c r="D44" s="86"/>
      <c r="E44" s="86"/>
      <c r="F44" s="86"/>
      <c r="G44" s="86"/>
      <c r="H44" s="86"/>
      <c r="I44" s="86"/>
      <c r="J44" s="114" t="e">
        <f>#REF!</f>
        <v>#REF!</v>
      </c>
      <c r="K44" s="114" t="e">
        <f>#REF!</f>
        <v>#REF!</v>
      </c>
      <c r="L44" s="114" t="e">
        <f>#REF!</f>
        <v>#REF!</v>
      </c>
      <c r="M44" s="114" t="e">
        <f>#REF!</f>
        <v>#REF!</v>
      </c>
      <c r="N44" s="114" t="e">
        <f>#REF!</f>
        <v>#REF!</v>
      </c>
      <c r="O44" s="209" t="e">
        <f>#REF!</f>
        <v>#REF!</v>
      </c>
      <c r="P44" s="209" t="e">
        <f>#REF!</f>
        <v>#REF!</v>
      </c>
    </row>
    <row r="45" spans="1:16" ht="24.6" customHeight="1" x14ac:dyDescent="0.2">
      <c r="A45" s="183" t="s">
        <v>169</v>
      </c>
      <c r="B45" s="78"/>
      <c r="C45" s="78"/>
      <c r="D45" s="78"/>
      <c r="E45" s="78"/>
      <c r="F45" s="78"/>
      <c r="G45" s="78"/>
      <c r="H45" s="78"/>
      <c r="I45" s="78"/>
      <c r="J45" s="108" t="e">
        <f t="shared" ref="J45:P45" si="5">SUM(J46:J47)</f>
        <v>#REF!</v>
      </c>
      <c r="K45" s="108" t="e">
        <f t="shared" si="5"/>
        <v>#REF!</v>
      </c>
      <c r="L45" s="108" t="e">
        <f t="shared" si="5"/>
        <v>#REF!</v>
      </c>
      <c r="M45" s="108" t="e">
        <f t="shared" si="5"/>
        <v>#REF!</v>
      </c>
      <c r="N45" s="108" t="e">
        <f t="shared" si="5"/>
        <v>#REF!</v>
      </c>
      <c r="O45" s="210" t="e">
        <f t="shared" si="5"/>
        <v>#REF!</v>
      </c>
      <c r="P45" s="210" t="e">
        <f t="shared" si="5"/>
        <v>#REF!</v>
      </c>
    </row>
    <row r="46" spans="1:16" ht="25.15" customHeight="1" x14ac:dyDescent="0.2">
      <c r="A46" s="79"/>
      <c r="B46" s="366" t="s">
        <v>73</v>
      </c>
      <c r="C46" s="366"/>
      <c r="D46" s="366"/>
      <c r="E46" s="366"/>
      <c r="F46" s="366"/>
      <c r="G46" s="366"/>
      <c r="H46" s="366"/>
      <c r="I46" s="366"/>
      <c r="J46" s="110" t="e">
        <f>#REF!</f>
        <v>#REF!</v>
      </c>
      <c r="K46" s="110" t="e">
        <f>#REF!</f>
        <v>#REF!</v>
      </c>
      <c r="L46" s="110" t="e">
        <f>#REF!</f>
        <v>#REF!</v>
      </c>
      <c r="M46" s="110" t="e">
        <f>#REF!</f>
        <v>#REF!</v>
      </c>
      <c r="N46" s="110" t="e">
        <f>#REF!</f>
        <v>#REF!</v>
      </c>
      <c r="O46" s="233" t="e">
        <f>#REF!</f>
        <v>#REF!</v>
      </c>
      <c r="P46" s="233" t="e">
        <f>#REF!</f>
        <v>#REF!</v>
      </c>
    </row>
    <row r="47" spans="1:16" ht="24" x14ac:dyDescent="0.2">
      <c r="A47" s="87"/>
      <c r="B47" s="80" t="s">
        <v>72</v>
      </c>
      <c r="C47" s="88"/>
      <c r="D47" s="88"/>
      <c r="E47" s="88"/>
      <c r="F47" s="88"/>
      <c r="G47" s="88"/>
      <c r="H47" s="88"/>
      <c r="I47" s="88"/>
      <c r="J47" s="115" t="e">
        <f>#REF!</f>
        <v>#REF!</v>
      </c>
      <c r="K47" s="115" t="e">
        <f>#REF!</f>
        <v>#REF!</v>
      </c>
      <c r="L47" s="115" t="e">
        <f>#REF!</f>
        <v>#REF!</v>
      </c>
      <c r="M47" s="115" t="e">
        <f>#REF!</f>
        <v>#REF!</v>
      </c>
      <c r="N47" s="115" t="e">
        <f>#REF!</f>
        <v>#REF!</v>
      </c>
      <c r="O47" s="209" t="e">
        <f>#REF!</f>
        <v>#REF!</v>
      </c>
      <c r="P47" s="209" t="e">
        <f>#REF!</f>
        <v>#REF!</v>
      </c>
    </row>
    <row r="48" spans="1:16" ht="24" x14ac:dyDescent="0.2">
      <c r="A48" s="198" t="s">
        <v>170</v>
      </c>
      <c r="B48" s="78"/>
      <c r="C48" s="82"/>
      <c r="D48" s="82"/>
      <c r="E48" s="82"/>
      <c r="F48" s="82"/>
      <c r="G48" s="82"/>
      <c r="H48" s="82"/>
      <c r="I48" s="82"/>
      <c r="J48" s="111" t="e">
        <f t="shared" ref="J48:P48" si="6">SUM(J49:J51)</f>
        <v>#REF!</v>
      </c>
      <c r="K48" s="111" t="e">
        <f t="shared" si="6"/>
        <v>#REF!</v>
      </c>
      <c r="L48" s="111" t="e">
        <f t="shared" si="6"/>
        <v>#REF!</v>
      </c>
      <c r="M48" s="111" t="e">
        <f t="shared" si="6"/>
        <v>#REF!</v>
      </c>
      <c r="N48" s="111" t="e">
        <f t="shared" si="6"/>
        <v>#REF!</v>
      </c>
      <c r="O48" s="210" t="e">
        <f t="shared" si="6"/>
        <v>#REF!</v>
      </c>
      <c r="P48" s="210" t="e">
        <f t="shared" si="6"/>
        <v>#REF!</v>
      </c>
    </row>
    <row r="49" spans="1:16" ht="24" x14ac:dyDescent="0.2">
      <c r="A49" s="79"/>
      <c r="B49" s="60" t="s">
        <v>70</v>
      </c>
      <c r="C49" s="80"/>
      <c r="D49" s="80"/>
      <c r="E49" s="80"/>
      <c r="F49" s="80"/>
      <c r="G49" s="80"/>
      <c r="H49" s="80"/>
      <c r="I49" s="80"/>
      <c r="J49" s="110" t="e">
        <f>#REF!</f>
        <v>#REF!</v>
      </c>
      <c r="K49" s="110" t="e">
        <f>#REF!</f>
        <v>#REF!</v>
      </c>
      <c r="L49" s="110" t="e">
        <f>#REF!</f>
        <v>#REF!</v>
      </c>
      <c r="M49" s="110" t="e">
        <f>#REF!</f>
        <v>#REF!</v>
      </c>
      <c r="N49" s="110" t="e">
        <f>#REF!</f>
        <v>#REF!</v>
      </c>
      <c r="O49" s="233" t="e">
        <f>#REF!</f>
        <v>#REF!</v>
      </c>
      <c r="P49" s="233" t="e">
        <f>#REF!</f>
        <v>#REF!</v>
      </c>
    </row>
    <row r="50" spans="1:16" ht="24" x14ac:dyDescent="0.2">
      <c r="A50" s="79"/>
      <c r="B50" s="80" t="s">
        <v>74</v>
      </c>
      <c r="C50" s="80"/>
      <c r="D50" s="80"/>
      <c r="E50" s="80"/>
      <c r="F50" s="80"/>
      <c r="G50" s="80"/>
      <c r="H50" s="80"/>
      <c r="I50" s="80"/>
      <c r="J50" s="110" t="e">
        <f>#REF!</f>
        <v>#REF!</v>
      </c>
      <c r="K50" s="110" t="e">
        <f>#REF!</f>
        <v>#REF!</v>
      </c>
      <c r="L50" s="110" t="e">
        <f>#REF!</f>
        <v>#REF!</v>
      </c>
      <c r="M50" s="110" t="e">
        <f>#REF!</f>
        <v>#REF!</v>
      </c>
      <c r="N50" s="110" t="e">
        <f>#REF!</f>
        <v>#REF!</v>
      </c>
      <c r="O50" s="188" t="e">
        <f>#REF!</f>
        <v>#REF!</v>
      </c>
      <c r="P50" s="188" t="e">
        <f>#REF!</f>
        <v>#REF!</v>
      </c>
    </row>
    <row r="51" spans="1:16" ht="24" x14ac:dyDescent="0.2">
      <c r="A51" s="79"/>
      <c r="B51" s="80" t="s">
        <v>72</v>
      </c>
      <c r="C51" s="80"/>
      <c r="D51" s="80"/>
      <c r="E51" s="80"/>
      <c r="F51" s="80"/>
      <c r="G51" s="80"/>
      <c r="H51" s="80"/>
      <c r="I51" s="80"/>
      <c r="J51" s="110" t="e">
        <f>#REF!</f>
        <v>#REF!</v>
      </c>
      <c r="K51" s="110" t="e">
        <f>#REF!</f>
        <v>#REF!</v>
      </c>
      <c r="L51" s="110" t="e">
        <f>#REF!</f>
        <v>#REF!</v>
      </c>
      <c r="M51" s="110" t="e">
        <f>#REF!</f>
        <v>#REF!</v>
      </c>
      <c r="N51" s="110" t="e">
        <f>#REF!</f>
        <v>#REF!</v>
      </c>
      <c r="O51" s="209" t="e">
        <f>#REF!</f>
        <v>#REF!</v>
      </c>
      <c r="P51" s="209" t="e">
        <f>#REF!</f>
        <v>#REF!</v>
      </c>
    </row>
    <row r="52" spans="1:16" ht="24" x14ac:dyDescent="0.2">
      <c r="A52" s="198" t="s">
        <v>171</v>
      </c>
      <c r="B52" s="82"/>
      <c r="C52" s="82"/>
      <c r="D52" s="82"/>
      <c r="E52" s="82"/>
      <c r="F52" s="82"/>
      <c r="G52" s="82"/>
      <c r="H52" s="82"/>
      <c r="I52" s="82"/>
      <c r="J52" s="111" t="e">
        <f t="shared" ref="J52:P52" si="7">SUM(J53:J54)</f>
        <v>#REF!</v>
      </c>
      <c r="K52" s="111" t="e">
        <f t="shared" si="7"/>
        <v>#REF!</v>
      </c>
      <c r="L52" s="111" t="e">
        <f t="shared" si="7"/>
        <v>#REF!</v>
      </c>
      <c r="M52" s="111" t="e">
        <f t="shared" si="7"/>
        <v>#REF!</v>
      </c>
      <c r="N52" s="111" t="e">
        <f t="shared" si="7"/>
        <v>#REF!</v>
      </c>
      <c r="O52" s="210" t="e">
        <f t="shared" si="7"/>
        <v>#REF!</v>
      </c>
      <c r="P52" s="210" t="e">
        <f t="shared" si="7"/>
        <v>#REF!</v>
      </c>
    </row>
    <row r="53" spans="1:16" ht="25.15" customHeight="1" x14ac:dyDescent="0.2">
      <c r="A53" s="79"/>
      <c r="B53" s="80" t="s">
        <v>69</v>
      </c>
      <c r="C53" s="80"/>
      <c r="D53" s="80"/>
      <c r="E53" s="80"/>
      <c r="F53" s="80"/>
      <c r="G53" s="80"/>
      <c r="H53" s="80"/>
      <c r="I53" s="80"/>
      <c r="J53" s="110" t="e">
        <f>#REF!</f>
        <v>#REF!</v>
      </c>
      <c r="K53" s="110" t="e">
        <f>#REF!</f>
        <v>#REF!</v>
      </c>
      <c r="L53" s="110" t="e">
        <f>#REF!</f>
        <v>#REF!</v>
      </c>
      <c r="M53" s="110" t="e">
        <f>#REF!</f>
        <v>#REF!</v>
      </c>
      <c r="N53" s="110" t="e">
        <f>#REF!</f>
        <v>#REF!</v>
      </c>
      <c r="O53" s="233" t="e">
        <f>#REF!</f>
        <v>#REF!</v>
      </c>
      <c r="P53" s="233" t="e">
        <f>#REF!</f>
        <v>#REF!</v>
      </c>
    </row>
    <row r="54" spans="1:16" ht="25.15" customHeight="1" x14ac:dyDescent="0.2">
      <c r="A54" s="79"/>
      <c r="B54" s="80" t="s">
        <v>70</v>
      </c>
      <c r="C54" s="80"/>
      <c r="D54" s="80"/>
      <c r="E54" s="80"/>
      <c r="F54" s="80"/>
      <c r="G54" s="80"/>
      <c r="H54" s="80"/>
      <c r="I54" s="80"/>
      <c r="J54" s="110" t="e">
        <f>#REF!</f>
        <v>#REF!</v>
      </c>
      <c r="K54" s="110" t="e">
        <f>#REF!</f>
        <v>#REF!</v>
      </c>
      <c r="L54" s="110" t="e">
        <f>#REF!</f>
        <v>#REF!</v>
      </c>
      <c r="M54" s="110" t="e">
        <f>#REF!</f>
        <v>#REF!</v>
      </c>
      <c r="N54" s="110" t="e">
        <f>#REF!</f>
        <v>#REF!</v>
      </c>
      <c r="O54" s="209" t="e">
        <f>#REF!</f>
        <v>#REF!</v>
      </c>
      <c r="P54" s="209" t="e">
        <f>#REF!</f>
        <v>#REF!</v>
      </c>
    </row>
    <row r="55" spans="1:16" ht="45" customHeight="1" x14ac:dyDescent="0.2">
      <c r="A55" s="358" t="s">
        <v>172</v>
      </c>
      <c r="B55" s="359"/>
      <c r="C55" s="359"/>
      <c r="D55" s="359"/>
      <c r="E55" s="359"/>
      <c r="F55" s="359"/>
      <c r="G55" s="359"/>
      <c r="H55" s="359"/>
      <c r="I55" s="360"/>
      <c r="J55" s="116" t="e">
        <f t="shared" ref="J55:P55" si="8">J56</f>
        <v>#REF!</v>
      </c>
      <c r="K55" s="116" t="e">
        <f t="shared" si="8"/>
        <v>#REF!</v>
      </c>
      <c r="L55" s="116" t="e">
        <f t="shared" si="8"/>
        <v>#REF!</v>
      </c>
      <c r="M55" s="116" t="e">
        <f t="shared" si="8"/>
        <v>#REF!</v>
      </c>
      <c r="N55" s="116" t="e">
        <f t="shared" si="8"/>
        <v>#REF!</v>
      </c>
      <c r="O55" s="210" t="e">
        <f t="shared" si="8"/>
        <v>#REF!</v>
      </c>
      <c r="P55" s="210" t="e">
        <f t="shared" si="8"/>
        <v>#REF!</v>
      </c>
    </row>
    <row r="56" spans="1:16" ht="27.75" customHeight="1" x14ac:dyDescent="0.2">
      <c r="A56" s="83"/>
      <c r="B56" s="84" t="s">
        <v>69</v>
      </c>
      <c r="C56" s="84"/>
      <c r="D56" s="84"/>
      <c r="E56" s="84"/>
      <c r="F56" s="84"/>
      <c r="G56" s="84"/>
      <c r="H56" s="84"/>
      <c r="I56" s="84"/>
      <c r="J56" s="112" t="e">
        <f>#REF!</f>
        <v>#REF!</v>
      </c>
      <c r="K56" s="112" t="e">
        <f>#REF!</f>
        <v>#REF!</v>
      </c>
      <c r="L56" s="112" t="e">
        <f>#REF!</f>
        <v>#REF!</v>
      </c>
      <c r="M56" s="112" t="e">
        <f>#REF!</f>
        <v>#REF!</v>
      </c>
      <c r="N56" s="112" t="e">
        <f>#REF!</f>
        <v>#REF!</v>
      </c>
      <c r="O56" s="203" t="e">
        <f>#REF!</f>
        <v>#REF!</v>
      </c>
      <c r="P56" s="203" t="e">
        <f>#REF!</f>
        <v>#REF!</v>
      </c>
    </row>
    <row r="57" spans="1:16" ht="28.5" customHeight="1" x14ac:dyDescent="0.2"/>
  </sheetData>
  <mergeCells count="17">
    <mergeCell ref="A3:I3"/>
    <mergeCell ref="B8:I8"/>
    <mergeCell ref="B7:I7"/>
    <mergeCell ref="B11:I11"/>
    <mergeCell ref="B14:I14"/>
    <mergeCell ref="A6:B6"/>
    <mergeCell ref="A24:I24"/>
    <mergeCell ref="A20:I20"/>
    <mergeCell ref="A40:I40"/>
    <mergeCell ref="A55:I55"/>
    <mergeCell ref="B15:I15"/>
    <mergeCell ref="B18:I18"/>
    <mergeCell ref="B23:I23"/>
    <mergeCell ref="B34:I34"/>
    <mergeCell ref="B37:I37"/>
    <mergeCell ref="B42:I42"/>
    <mergeCell ref="B46:I46"/>
  </mergeCells>
  <pageMargins left="1.4566929133858268" right="0.31496062992125984" top="0.39370078740157483" bottom="0.19685039370078741" header="0.31496062992125984" footer="0.31496062992125984"/>
  <pageSetup paperSize="9" firstPageNumber="2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opLeftCell="A112" workbookViewId="0">
      <selection activeCell="F4" sqref="F4"/>
    </sheetView>
  </sheetViews>
  <sheetFormatPr defaultRowHeight="14.25" x14ac:dyDescent="0.2"/>
  <sheetData>
    <row r="3" spans="2:9" ht="72" x14ac:dyDescent="0.2">
      <c r="C3" s="94" t="s">
        <v>12</v>
      </c>
      <c r="D3" s="94" t="s">
        <v>14</v>
      </c>
      <c r="E3" s="94" t="s">
        <v>15</v>
      </c>
      <c r="F3" s="118" t="s">
        <v>13</v>
      </c>
      <c r="G3" s="119" t="s">
        <v>96</v>
      </c>
    </row>
    <row r="4" spans="2:9" x14ac:dyDescent="0.2">
      <c r="B4" t="s">
        <v>79</v>
      </c>
      <c r="C4" t="e">
        <f>ตาราง!J4</f>
        <v>#REF!</v>
      </c>
      <c r="D4" t="e">
        <f>ตาราง!K4</f>
        <v>#REF!</v>
      </c>
      <c r="E4" t="e">
        <f>ตาราง!L4</f>
        <v>#REF!</v>
      </c>
      <c r="F4" t="e">
        <f>ตาราง!M4</f>
        <v>#REF!</v>
      </c>
      <c r="G4" t="e">
        <f>ตาราง!N4</f>
        <v>#REF!</v>
      </c>
      <c r="I4" t="e">
        <f>SUM(C4:H4)</f>
        <v>#REF!</v>
      </c>
    </row>
    <row r="5" spans="2:9" x14ac:dyDescent="0.2">
      <c r="C5" s="133" t="e">
        <f>ตาราง!#REF!</f>
        <v>#REF!</v>
      </c>
      <c r="D5" s="133" t="e">
        <f>ตาราง!#REF!</f>
        <v>#REF!</v>
      </c>
      <c r="E5" s="133" t="e">
        <f>ตาราง!#REF!</f>
        <v>#REF!</v>
      </c>
      <c r="F5" s="133" t="e">
        <f>ตาราง!#REF!</f>
        <v>#REF!</v>
      </c>
      <c r="G5" s="133" t="e">
        <f>ตาราง!#REF!</f>
        <v>#REF!</v>
      </c>
    </row>
    <row r="32" spans="2:6" ht="72" x14ac:dyDescent="0.2">
      <c r="B32" s="94" t="s">
        <v>12</v>
      </c>
      <c r="C32" s="94" t="s">
        <v>14</v>
      </c>
      <c r="D32" s="94" t="s">
        <v>15</v>
      </c>
      <c r="E32" s="118" t="s">
        <v>13</v>
      </c>
      <c r="F32" s="119" t="s">
        <v>96</v>
      </c>
    </row>
    <row r="33" spans="1:9" x14ac:dyDescent="0.2">
      <c r="A33" t="s">
        <v>79</v>
      </c>
      <c r="B33" t="e">
        <f>ตาราง!J21</f>
        <v>#REF!</v>
      </c>
      <c r="C33" t="e">
        <f>ตาราง!K21</f>
        <v>#REF!</v>
      </c>
      <c r="D33" t="e">
        <f>ตาราง!L21</f>
        <v>#REF!</v>
      </c>
      <c r="E33" t="e">
        <f>ตาราง!M21</f>
        <v>#REF!</v>
      </c>
      <c r="F33" t="e">
        <f>ตาราง!N21</f>
        <v>#REF!</v>
      </c>
      <c r="I33" t="e">
        <f>SUM(B33:H33)</f>
        <v>#REF!</v>
      </c>
    </row>
    <row r="34" spans="1:9" x14ac:dyDescent="0.2">
      <c r="B34" s="134" t="e">
        <f>B33/244</f>
        <v>#REF!</v>
      </c>
      <c r="C34" s="134" t="e">
        <f>C33/244</f>
        <v>#REF!</v>
      </c>
      <c r="D34" s="134" t="e">
        <f>D33/244</f>
        <v>#REF!</v>
      </c>
      <c r="E34" s="134" t="e">
        <f>E33/244</f>
        <v>#REF!</v>
      </c>
      <c r="F34" s="134" t="e">
        <f>F33/244</f>
        <v>#REF!</v>
      </c>
    </row>
    <row r="35" spans="1:9" x14ac:dyDescent="0.2">
      <c r="B35" s="13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H14" sqref="H14"/>
    </sheetView>
  </sheetViews>
  <sheetFormatPr defaultRowHeight="14.25" x14ac:dyDescent="0.2"/>
  <cols>
    <col min="1" max="1" width="22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 x14ac:dyDescent="0.6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 x14ac:dyDescent="0.6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 x14ac:dyDescent="0.6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 x14ac:dyDescent="0.5500000000000000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 x14ac:dyDescent="0.5500000000000000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 x14ac:dyDescent="0.55000000000000004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 x14ac:dyDescent="0.55000000000000004">
      <c r="A7" s="373" t="s">
        <v>7</v>
      </c>
      <c r="B7" s="373"/>
      <c r="C7" s="373"/>
      <c r="D7" s="373"/>
      <c r="E7" s="373"/>
      <c r="F7" s="373"/>
      <c r="G7" s="373"/>
      <c r="H7" s="373"/>
      <c r="I7" s="373"/>
      <c r="J7" s="373"/>
      <c r="K7" s="2"/>
      <c r="L7" s="2"/>
      <c r="M7" s="2"/>
    </row>
    <row r="8" spans="1:13" ht="19.5" customHeight="1" x14ac:dyDescent="0.55000000000000004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7.5" x14ac:dyDescent="0.55000000000000004">
      <c r="A9" s="373" t="s">
        <v>22</v>
      </c>
      <c r="B9" s="373"/>
      <c r="C9" s="373"/>
      <c r="D9" s="373"/>
      <c r="E9" s="373"/>
      <c r="F9" s="373"/>
      <c r="G9" s="373"/>
      <c r="H9" s="373"/>
      <c r="I9" s="373"/>
      <c r="J9" s="373"/>
      <c r="K9" s="2"/>
      <c r="L9" s="2"/>
      <c r="M9" s="2"/>
    </row>
    <row r="10" spans="1:13" ht="21" customHeight="1" x14ac:dyDescent="0.5500000000000000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2"/>
      <c r="M10" s="2"/>
    </row>
    <row r="11" spans="1:13" ht="30.75" customHeight="1" x14ac:dyDescent="0.55000000000000004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 x14ac:dyDescent="0.55000000000000004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 x14ac:dyDescent="0.55000000000000004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 x14ac:dyDescent="0.55000000000000004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 x14ac:dyDescent="0.55000000000000004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 x14ac:dyDescent="0.55000000000000004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 x14ac:dyDescent="0.55000000000000004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 x14ac:dyDescent="0.55000000000000004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 x14ac:dyDescent="0.55000000000000004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 x14ac:dyDescent="0.5500000000000000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 x14ac:dyDescent="0.5500000000000000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 x14ac:dyDescent="0.5500000000000000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 x14ac:dyDescent="0.5500000000000000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 x14ac:dyDescent="0.5500000000000000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 x14ac:dyDescent="0.5500000000000000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 x14ac:dyDescent="0.5500000000000000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 x14ac:dyDescent="0.5500000000000000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 x14ac:dyDescent="0.5500000000000000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 x14ac:dyDescent="0.5500000000000000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 x14ac:dyDescent="0.5500000000000000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 x14ac:dyDescent="0.5500000000000000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7" zoomScaleNormal="100" workbookViewId="0">
      <selection activeCell="D15" sqref="D15"/>
    </sheetView>
  </sheetViews>
  <sheetFormatPr defaultRowHeight="14.25" x14ac:dyDescent="0.2"/>
  <cols>
    <col min="1" max="1" width="22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 x14ac:dyDescent="0.6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 x14ac:dyDescent="0.6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 x14ac:dyDescent="0.6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 x14ac:dyDescent="0.5500000000000000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 x14ac:dyDescent="0.5500000000000000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 x14ac:dyDescent="0.55000000000000004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 x14ac:dyDescent="0.55000000000000004">
      <c r="A7" s="373" t="s">
        <v>8</v>
      </c>
      <c r="B7" s="373"/>
      <c r="C7" s="373"/>
      <c r="D7" s="373"/>
      <c r="E7" s="373"/>
      <c r="F7" s="373"/>
      <c r="G7" s="373"/>
      <c r="H7" s="373"/>
      <c r="I7" s="373"/>
      <c r="J7" s="373"/>
      <c r="K7" s="2"/>
      <c r="L7" s="2"/>
      <c r="M7" s="2"/>
    </row>
    <row r="8" spans="1:13" ht="19.5" customHeight="1" x14ac:dyDescent="0.55000000000000004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2.25" customHeight="1" x14ac:dyDescent="0.55000000000000004">
      <c r="A9" s="373" t="s">
        <v>23</v>
      </c>
      <c r="B9" s="373"/>
      <c r="C9" s="373"/>
      <c r="D9" s="373"/>
      <c r="E9" s="373"/>
      <c r="F9" s="373"/>
      <c r="G9" s="373"/>
      <c r="H9" s="373"/>
      <c r="I9" s="373"/>
      <c r="J9" s="373"/>
      <c r="K9" s="2"/>
      <c r="L9" s="2"/>
      <c r="M9" s="2"/>
    </row>
    <row r="10" spans="1:13" ht="42.75" customHeight="1" x14ac:dyDescent="0.55000000000000004">
      <c r="A10" s="373"/>
      <c r="B10" s="373"/>
      <c r="C10" s="373"/>
      <c r="D10" s="373"/>
      <c r="E10" s="373"/>
      <c r="F10" s="373"/>
      <c r="G10" s="373"/>
      <c r="H10" s="373"/>
      <c r="I10" s="373"/>
      <c r="J10" s="373"/>
      <c r="K10" s="2"/>
      <c r="L10" s="2"/>
      <c r="M10" s="2"/>
    </row>
    <row r="11" spans="1:13" ht="30.75" customHeight="1" x14ac:dyDescent="0.55000000000000004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 x14ac:dyDescent="0.55000000000000004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 x14ac:dyDescent="0.55000000000000004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 x14ac:dyDescent="0.55000000000000004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 x14ac:dyDescent="0.55000000000000004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 x14ac:dyDescent="0.55000000000000004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 x14ac:dyDescent="0.55000000000000004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 x14ac:dyDescent="0.55000000000000004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 x14ac:dyDescent="0.55000000000000004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 x14ac:dyDescent="0.5500000000000000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 x14ac:dyDescent="0.5500000000000000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 x14ac:dyDescent="0.5500000000000000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 x14ac:dyDescent="0.5500000000000000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 x14ac:dyDescent="0.5500000000000000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 x14ac:dyDescent="0.5500000000000000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 x14ac:dyDescent="0.5500000000000000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 x14ac:dyDescent="0.5500000000000000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 x14ac:dyDescent="0.5500000000000000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 x14ac:dyDescent="0.5500000000000000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 x14ac:dyDescent="0.5500000000000000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 x14ac:dyDescent="0.5500000000000000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firstPageNumber="14" orientation="landscape" r:id="rId1"/>
  <headerFooter>
    <oddFooter xml:space="preserve">&amp;C14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65"/>
  <sheetViews>
    <sheetView tabSelected="1" zoomScale="84" zoomScaleNormal="84" zoomScaleSheetLayoutView="70" zoomScalePageLayoutView="80" workbookViewId="0">
      <selection activeCell="A44" sqref="A44:Q44"/>
    </sheetView>
  </sheetViews>
  <sheetFormatPr defaultColWidth="9.125" defaultRowHeight="19.5" x14ac:dyDescent="0.25"/>
  <cols>
    <col min="1" max="1" width="16.25" style="44" customWidth="1"/>
    <col min="2" max="2" width="21.625" style="44" customWidth="1"/>
    <col min="3" max="3" width="24.5" style="44" customWidth="1"/>
    <col min="4" max="4" width="20.375" style="59" customWidth="1"/>
    <col min="5" max="5" width="14.25" style="59" customWidth="1"/>
    <col min="6" max="7" width="8.875" style="44" customWidth="1"/>
    <col min="8" max="8" width="10.75" style="44" customWidth="1"/>
    <col min="9" max="9" width="12.125" style="44" customWidth="1"/>
    <col min="10" max="10" width="0.125" style="59" hidden="1" customWidth="1"/>
    <col min="11" max="11" width="10.125" style="101" hidden="1" customWidth="1"/>
    <col min="12" max="12" width="8" style="100" hidden="1" customWidth="1"/>
    <col min="13" max="13" width="9.375" style="100" hidden="1" customWidth="1"/>
    <col min="14" max="14" width="7.75" style="100" hidden="1" customWidth="1"/>
    <col min="15" max="15" width="9.625" style="100" hidden="1" customWidth="1"/>
    <col min="16" max="16" width="2.375" style="100" hidden="1" customWidth="1"/>
    <col min="17" max="17" width="14.25" style="172" customWidth="1"/>
    <col min="18" max="18" width="0.875" style="44" customWidth="1"/>
    <col min="19" max="19" width="6.875" style="44" customWidth="1"/>
    <col min="20" max="20" width="8.375" style="93" hidden="1" customWidth="1"/>
    <col min="21" max="21" width="9.125" style="44" hidden="1" customWidth="1"/>
    <col min="22" max="22" width="13.375" style="93" hidden="1" customWidth="1"/>
    <col min="23" max="23" width="12.125" style="44" hidden="1" customWidth="1"/>
    <col min="24" max="25" width="9.125" style="44" hidden="1" customWidth="1"/>
    <col min="26" max="16384" width="9.125" style="44"/>
  </cols>
  <sheetData>
    <row r="1" spans="1:25" ht="24" x14ac:dyDescent="0.55000000000000004">
      <c r="A1" s="267" t="s">
        <v>221</v>
      </c>
      <c r="B1" s="267"/>
      <c r="C1" s="268"/>
      <c r="D1" s="66"/>
      <c r="E1" s="267" t="str">
        <f>ตาราง!A2</f>
        <v>(ตามแผนยุทธศาสตร์มหาวิทยาลัยเกษตรศาสตร์ ระยะ 12 ปี พ.ศ.2560-2571)</v>
      </c>
      <c r="F1" s="16"/>
      <c r="G1" s="16"/>
      <c r="H1" s="16"/>
      <c r="I1" s="16"/>
      <c r="J1" s="16"/>
      <c r="K1" s="98"/>
      <c r="L1" s="98"/>
      <c r="M1" s="98"/>
      <c r="N1" s="98"/>
      <c r="O1" s="98"/>
      <c r="P1" s="98"/>
      <c r="Q1" s="170"/>
    </row>
    <row r="2" spans="1:25" ht="24" x14ac:dyDescent="0.55000000000000004">
      <c r="A2" s="1" t="s">
        <v>249</v>
      </c>
      <c r="B2" s="267"/>
      <c r="C2" s="268"/>
      <c r="D2" s="269"/>
      <c r="E2" s="269"/>
      <c r="F2" s="16"/>
      <c r="G2" s="16"/>
      <c r="H2" s="16"/>
      <c r="I2" s="16"/>
      <c r="J2" s="16"/>
      <c r="K2" s="98"/>
      <c r="L2" s="98"/>
      <c r="M2" s="98"/>
      <c r="N2" s="98"/>
      <c r="O2" s="98"/>
      <c r="P2" s="98"/>
      <c r="Q2" s="170"/>
    </row>
    <row r="3" spans="1:25" ht="24" x14ac:dyDescent="0.55000000000000004">
      <c r="A3" s="267" t="s">
        <v>8</v>
      </c>
      <c r="B3" s="267" t="s">
        <v>66</v>
      </c>
      <c r="C3" s="54"/>
      <c r="D3" s="269"/>
      <c r="E3" s="269"/>
      <c r="F3" s="16"/>
      <c r="G3" s="16"/>
      <c r="H3" s="16"/>
      <c r="I3" s="16"/>
      <c r="J3" s="16"/>
      <c r="K3" s="98"/>
      <c r="L3" s="98"/>
      <c r="M3" s="98"/>
      <c r="N3" s="98"/>
      <c r="O3" s="98"/>
      <c r="P3" s="98"/>
      <c r="Q3" s="170"/>
    </row>
    <row r="4" spans="1:25" ht="15.75" hidden="1" customHeight="1" x14ac:dyDescent="0.55000000000000004">
      <c r="A4" s="266" t="s">
        <v>16</v>
      </c>
      <c r="B4" s="267"/>
      <c r="C4" s="268"/>
      <c r="D4" s="66"/>
      <c r="E4" s="66"/>
      <c r="L4" s="99"/>
      <c r="M4" s="99"/>
      <c r="N4" s="99"/>
      <c r="O4" s="99"/>
      <c r="P4" s="99"/>
      <c r="Q4" s="58"/>
    </row>
    <row r="5" spans="1:25" ht="15.75" hidden="1" customHeight="1" x14ac:dyDescent="0.55000000000000004">
      <c r="A5" s="266" t="s">
        <v>17</v>
      </c>
      <c r="B5" s="267"/>
      <c r="C5" s="268"/>
      <c r="D5" s="66"/>
      <c r="E5" s="66"/>
      <c r="L5" s="99"/>
      <c r="M5" s="99"/>
      <c r="N5" s="99"/>
      <c r="O5" s="99"/>
      <c r="P5" s="99"/>
      <c r="Q5" s="58"/>
    </row>
    <row r="6" spans="1:25" ht="44.25" customHeight="1" x14ac:dyDescent="0.25">
      <c r="A6" s="386" t="s">
        <v>256</v>
      </c>
      <c r="B6" s="386" t="s">
        <v>217</v>
      </c>
      <c r="C6" s="386" t="s">
        <v>1</v>
      </c>
      <c r="D6" s="398" t="s">
        <v>226</v>
      </c>
      <c r="E6" s="386" t="s">
        <v>194</v>
      </c>
      <c r="F6" s="381" t="s">
        <v>19</v>
      </c>
      <c r="G6" s="385"/>
      <c r="H6" s="385"/>
      <c r="I6" s="382"/>
      <c r="J6" s="386" t="s">
        <v>85</v>
      </c>
      <c r="K6" s="389" t="s">
        <v>92</v>
      </c>
      <c r="L6" s="395" t="s">
        <v>18</v>
      </c>
      <c r="M6" s="396"/>
      <c r="N6" s="397"/>
      <c r="O6" s="374" t="s">
        <v>20</v>
      </c>
      <c r="P6" s="375"/>
      <c r="Q6" s="378" t="s">
        <v>6</v>
      </c>
      <c r="T6" s="93" t="s">
        <v>87</v>
      </c>
      <c r="U6" s="44" t="s">
        <v>93</v>
      </c>
      <c r="V6" s="93" t="s">
        <v>88</v>
      </c>
      <c r="W6" s="44" t="s">
        <v>94</v>
      </c>
      <c r="X6" s="44" t="s">
        <v>95</v>
      </c>
      <c r="Y6" s="44" t="s">
        <v>79</v>
      </c>
    </row>
    <row r="7" spans="1:25" ht="24.6" customHeight="1" x14ac:dyDescent="0.25">
      <c r="A7" s="387"/>
      <c r="B7" s="387"/>
      <c r="C7" s="387"/>
      <c r="D7" s="399"/>
      <c r="E7" s="387"/>
      <c r="F7" s="381" t="s">
        <v>4</v>
      </c>
      <c r="G7" s="382"/>
      <c r="H7" s="381" t="s">
        <v>5</v>
      </c>
      <c r="I7" s="382"/>
      <c r="J7" s="387"/>
      <c r="K7" s="390"/>
      <c r="L7" s="383" t="s">
        <v>12</v>
      </c>
      <c r="M7" s="383" t="s">
        <v>14</v>
      </c>
      <c r="N7" s="383" t="s">
        <v>15</v>
      </c>
      <c r="O7" s="376"/>
      <c r="P7" s="377"/>
      <c r="Q7" s="379"/>
    </row>
    <row r="8" spans="1:25" ht="38.25" customHeight="1" x14ac:dyDescent="0.25">
      <c r="A8" s="388"/>
      <c r="B8" s="388"/>
      <c r="C8" s="388"/>
      <c r="D8" s="400"/>
      <c r="E8" s="388"/>
      <c r="F8" s="248" t="s">
        <v>2</v>
      </c>
      <c r="G8" s="248" t="s">
        <v>3</v>
      </c>
      <c r="H8" s="248" t="s">
        <v>2</v>
      </c>
      <c r="I8" s="248" t="s">
        <v>3</v>
      </c>
      <c r="J8" s="388"/>
      <c r="K8" s="391"/>
      <c r="L8" s="384"/>
      <c r="M8" s="384"/>
      <c r="N8" s="384"/>
      <c r="O8" s="102" t="s">
        <v>2</v>
      </c>
      <c r="P8" s="247" t="s">
        <v>3</v>
      </c>
      <c r="Q8" s="380"/>
    </row>
    <row r="9" spans="1:25" ht="30.75" customHeight="1" x14ac:dyDescent="0.55000000000000004">
      <c r="A9" s="252" t="s">
        <v>167</v>
      </c>
      <c r="B9" s="56"/>
      <c r="C9" s="328"/>
      <c r="D9" s="123"/>
      <c r="E9" s="270"/>
      <c r="F9" s="68"/>
      <c r="G9" s="5"/>
      <c r="H9" s="5"/>
      <c r="I9" s="5"/>
      <c r="J9" s="271"/>
      <c r="K9" s="123"/>
      <c r="L9" s="122"/>
      <c r="M9" s="122"/>
      <c r="N9" s="122"/>
      <c r="O9" s="122"/>
      <c r="P9" s="273"/>
      <c r="Q9" s="274"/>
      <c r="T9" s="106"/>
      <c r="U9" s="106"/>
      <c r="V9" s="106"/>
      <c r="W9" s="106"/>
      <c r="X9" s="106"/>
      <c r="Y9" s="106"/>
    </row>
    <row r="10" spans="1:25" ht="25.5" customHeight="1" x14ac:dyDescent="0.55000000000000004">
      <c r="A10" s="251" t="s">
        <v>207</v>
      </c>
      <c r="B10" s="67"/>
      <c r="C10" s="270"/>
      <c r="D10" s="123"/>
      <c r="E10" s="270"/>
      <c r="F10" s="68"/>
      <c r="G10" s="5"/>
      <c r="H10" s="5"/>
      <c r="I10" s="5"/>
      <c r="J10" s="271"/>
      <c r="K10" s="123"/>
      <c r="L10" s="122"/>
      <c r="M10" s="122"/>
      <c r="N10" s="122"/>
      <c r="O10" s="122"/>
      <c r="P10" s="273"/>
      <c r="Q10" s="274"/>
      <c r="T10" s="106"/>
      <c r="U10" s="106"/>
      <c r="V10" s="106"/>
      <c r="W10" s="106"/>
      <c r="X10" s="106"/>
      <c r="Y10" s="106"/>
    </row>
    <row r="11" spans="1:25" ht="28.5" customHeight="1" x14ac:dyDescent="0.55000000000000004">
      <c r="A11" s="65" t="s">
        <v>237</v>
      </c>
      <c r="B11" s="39"/>
      <c r="C11" s="242"/>
      <c r="D11" s="339"/>
      <c r="E11" s="63"/>
      <c r="F11" s="5"/>
      <c r="G11" s="5"/>
      <c r="H11" s="5"/>
      <c r="I11" s="5"/>
      <c r="J11" s="272"/>
      <c r="K11" s="226"/>
      <c r="L11" s="122"/>
      <c r="M11" s="122"/>
      <c r="N11" s="132"/>
      <c r="O11" s="122"/>
      <c r="P11" s="273"/>
      <c r="Q11" s="275"/>
      <c r="T11" s="93">
        <v>0</v>
      </c>
      <c r="U11" s="51"/>
      <c r="V11" s="93">
        <v>1</v>
      </c>
      <c r="Y11" s="44">
        <v>1</v>
      </c>
    </row>
    <row r="12" spans="1:25" ht="120" x14ac:dyDescent="0.55000000000000004">
      <c r="A12" s="65"/>
      <c r="B12" s="427" t="s">
        <v>208</v>
      </c>
      <c r="C12" s="304" t="s">
        <v>219</v>
      </c>
      <c r="D12" s="141"/>
      <c r="E12" s="4"/>
      <c r="F12" s="4"/>
      <c r="G12" s="4"/>
      <c r="H12" s="4"/>
      <c r="I12" s="4"/>
      <c r="J12" s="5"/>
      <c r="K12" s="121"/>
      <c r="L12" s="132"/>
      <c r="M12" s="122"/>
      <c r="N12" s="122"/>
      <c r="O12" s="122"/>
      <c r="P12" s="122"/>
      <c r="Q12" s="64" t="s">
        <v>248</v>
      </c>
      <c r="U12" s="51"/>
    </row>
    <row r="13" spans="1:25" ht="24" x14ac:dyDescent="0.55000000000000004">
      <c r="A13" s="49"/>
      <c r="B13" s="428"/>
      <c r="C13" s="42" t="s">
        <v>200</v>
      </c>
      <c r="D13" s="141"/>
      <c r="E13" s="4"/>
      <c r="F13" s="18"/>
      <c r="G13" s="18"/>
      <c r="H13" s="18"/>
      <c r="I13" s="18"/>
      <c r="J13" s="4"/>
      <c r="K13" s="254"/>
      <c r="L13" s="105"/>
      <c r="M13" s="124"/>
      <c r="N13" s="124"/>
      <c r="O13" s="124"/>
      <c r="P13" s="124"/>
      <c r="Q13" s="40"/>
      <c r="U13" s="51"/>
    </row>
    <row r="14" spans="1:25" ht="96" x14ac:dyDescent="0.55000000000000004">
      <c r="A14" s="49"/>
      <c r="B14" s="306" t="s">
        <v>209</v>
      </c>
      <c r="C14" s="304" t="s">
        <v>220</v>
      </c>
      <c r="D14" s="141"/>
      <c r="E14" s="4"/>
      <c r="F14" s="5"/>
      <c r="G14" s="5"/>
      <c r="H14" s="5"/>
      <c r="I14" s="5"/>
      <c r="J14" s="5"/>
      <c r="K14" s="121"/>
      <c r="L14" s="132"/>
      <c r="M14" s="122"/>
      <c r="N14" s="122"/>
      <c r="O14" s="122"/>
      <c r="P14" s="122"/>
      <c r="Q14" s="3"/>
      <c r="U14" s="51"/>
    </row>
    <row r="15" spans="1:25" ht="24" x14ac:dyDescent="0.55000000000000004">
      <c r="A15" s="430"/>
      <c r="B15" s="289"/>
      <c r="C15" s="42" t="s">
        <v>200</v>
      </c>
      <c r="D15" s="431"/>
      <c r="E15" s="4"/>
      <c r="F15" s="18"/>
      <c r="G15" s="18"/>
      <c r="H15" s="18"/>
      <c r="I15" s="18"/>
      <c r="J15" s="4"/>
      <c r="K15" s="254"/>
      <c r="L15" s="105"/>
      <c r="M15" s="124"/>
      <c r="N15" s="124"/>
      <c r="O15" s="124"/>
      <c r="P15" s="124"/>
      <c r="Q15" s="40"/>
      <c r="U15" s="51"/>
    </row>
    <row r="16" spans="1:25" ht="48" x14ac:dyDescent="0.55000000000000004">
      <c r="A16" s="49"/>
      <c r="B16" s="425" t="s">
        <v>210</v>
      </c>
      <c r="C16" s="304" t="s">
        <v>236</v>
      </c>
      <c r="D16" s="429"/>
      <c r="E16" s="4"/>
      <c r="F16" s="4"/>
      <c r="G16" s="4"/>
      <c r="H16" s="4"/>
      <c r="I16" s="4"/>
      <c r="J16" s="5"/>
      <c r="K16" s="121"/>
      <c r="L16" s="132"/>
      <c r="M16" s="122"/>
      <c r="N16" s="122"/>
      <c r="O16" s="122"/>
      <c r="P16" s="122"/>
      <c r="Q16" s="3"/>
      <c r="U16" s="51"/>
    </row>
    <row r="17" spans="1:25" ht="24" x14ac:dyDescent="0.55000000000000004">
      <c r="A17" s="49"/>
      <c r="B17" s="425"/>
      <c r="C17" s="42" t="s">
        <v>200</v>
      </c>
      <c r="D17" s="141"/>
      <c r="E17" s="4"/>
      <c r="F17" s="4"/>
      <c r="G17" s="4"/>
      <c r="H17" s="4"/>
      <c r="I17" s="4"/>
      <c r="J17" s="4"/>
      <c r="K17" s="254"/>
      <c r="L17" s="105"/>
      <c r="M17" s="124"/>
      <c r="N17" s="124"/>
      <c r="O17" s="124"/>
      <c r="P17" s="124"/>
      <c r="Q17" s="329"/>
      <c r="U17" s="51"/>
    </row>
    <row r="18" spans="1:25" ht="24" x14ac:dyDescent="0.55000000000000004">
      <c r="A18" s="7"/>
      <c r="B18" s="289"/>
      <c r="C18" s="42" t="s">
        <v>200</v>
      </c>
      <c r="D18" s="140"/>
      <c r="E18" s="330"/>
      <c r="F18" s="18"/>
      <c r="G18" s="18"/>
      <c r="H18" s="18"/>
      <c r="I18" s="18"/>
      <c r="J18" s="330"/>
      <c r="K18" s="253"/>
      <c r="L18" s="337"/>
      <c r="M18" s="338"/>
      <c r="N18" s="338"/>
      <c r="O18" s="338"/>
      <c r="P18" s="338"/>
      <c r="Q18" s="333"/>
      <c r="U18" s="51"/>
    </row>
    <row r="19" spans="1:25" ht="27" customHeight="1" x14ac:dyDescent="0.55000000000000004">
      <c r="A19" s="251" t="s">
        <v>204</v>
      </c>
      <c r="B19" s="67"/>
      <c r="C19" s="270"/>
      <c r="D19" s="123"/>
      <c r="E19" s="270"/>
      <c r="F19" s="68"/>
      <c r="G19" s="5"/>
      <c r="H19" s="5"/>
      <c r="I19" s="5"/>
      <c r="J19" s="66"/>
      <c r="K19" s="123"/>
      <c r="L19" s="261"/>
      <c r="M19" s="261"/>
      <c r="N19" s="261"/>
      <c r="O19" s="261"/>
      <c r="P19" s="261"/>
      <c r="Q19" s="274"/>
      <c r="T19" s="106"/>
      <c r="U19" s="106"/>
      <c r="V19" s="106"/>
      <c r="W19" s="106"/>
      <c r="X19" s="106"/>
      <c r="Y19" s="106"/>
    </row>
    <row r="20" spans="1:25" ht="27.75" customHeight="1" x14ac:dyDescent="0.55000000000000004">
      <c r="A20" s="65" t="s">
        <v>238</v>
      </c>
      <c r="B20" s="67"/>
      <c r="C20" s="270"/>
      <c r="D20" s="123"/>
      <c r="E20" s="270"/>
      <c r="F20" s="68"/>
      <c r="G20" s="5"/>
      <c r="H20" s="5"/>
      <c r="I20" s="5"/>
      <c r="J20" s="66"/>
      <c r="K20" s="123"/>
      <c r="L20" s="261"/>
      <c r="M20" s="261"/>
      <c r="N20" s="261"/>
      <c r="O20" s="261"/>
      <c r="P20" s="261"/>
      <c r="Q20" s="274"/>
      <c r="T20" s="106"/>
      <c r="U20" s="106"/>
      <c r="V20" s="106"/>
      <c r="W20" s="106"/>
      <c r="X20" s="106"/>
      <c r="Y20" s="106"/>
    </row>
    <row r="21" spans="1:25" ht="120" x14ac:dyDescent="0.55000000000000004">
      <c r="A21" s="276"/>
      <c r="B21" s="335" t="s">
        <v>205</v>
      </c>
      <c r="C21" s="326" t="s">
        <v>224</v>
      </c>
      <c r="D21" s="282"/>
      <c r="E21" s="278"/>
      <c r="F21" s="283"/>
      <c r="G21" s="283"/>
      <c r="H21" s="283"/>
      <c r="I21" s="283"/>
      <c r="J21" s="284"/>
      <c r="K21" s="285"/>
      <c r="L21" s="286"/>
      <c r="M21" s="287"/>
      <c r="N21" s="288"/>
      <c r="O21" s="287"/>
      <c r="P21" s="287"/>
      <c r="Q21" s="289"/>
      <c r="T21" s="106"/>
      <c r="U21" s="106"/>
      <c r="V21" s="106"/>
      <c r="W21" s="106"/>
      <c r="X21" s="106"/>
      <c r="Y21" s="106"/>
    </row>
    <row r="22" spans="1:25" ht="24" x14ac:dyDescent="0.55000000000000004">
      <c r="A22" s="276"/>
      <c r="B22" s="335"/>
      <c r="C22" s="42" t="s">
        <v>200</v>
      </c>
      <c r="D22" s="282"/>
      <c r="E22" s="278"/>
      <c r="F22" s="283"/>
      <c r="G22" s="283"/>
      <c r="H22" s="283"/>
      <c r="I22" s="283"/>
      <c r="J22" s="344"/>
      <c r="K22" s="345"/>
      <c r="L22" s="297"/>
      <c r="M22" s="298"/>
      <c r="N22" s="346"/>
      <c r="O22" s="298"/>
      <c r="P22" s="298"/>
      <c r="Q22" s="289"/>
      <c r="T22" s="106"/>
      <c r="U22" s="106"/>
      <c r="V22" s="106"/>
      <c r="W22" s="106"/>
      <c r="X22" s="106"/>
      <c r="Y22" s="106"/>
    </row>
    <row r="23" spans="1:25" ht="72" x14ac:dyDescent="0.55000000000000004">
      <c r="A23" s="348"/>
      <c r="B23" s="349" t="s">
        <v>235</v>
      </c>
      <c r="C23" s="326" t="s">
        <v>234</v>
      </c>
      <c r="D23" s="290"/>
      <c r="E23" s="291"/>
      <c r="F23" s="292"/>
      <c r="G23" s="292"/>
      <c r="H23" s="292"/>
      <c r="I23" s="292"/>
      <c r="J23" s="291"/>
      <c r="K23" s="341"/>
      <c r="L23" s="342"/>
      <c r="M23" s="342"/>
      <c r="N23" s="342"/>
      <c r="O23" s="342"/>
      <c r="P23" s="342"/>
      <c r="Q23" s="293"/>
      <c r="T23" s="106"/>
      <c r="U23" s="106"/>
      <c r="V23" s="106"/>
      <c r="W23" s="106"/>
      <c r="X23" s="106"/>
      <c r="Y23" s="106"/>
    </row>
    <row r="24" spans="1:25" ht="24" x14ac:dyDescent="0.55000000000000004">
      <c r="A24" s="295"/>
      <c r="B24" s="218"/>
      <c r="C24" s="347" t="s">
        <v>200</v>
      </c>
      <c r="D24" s="290"/>
      <c r="E24" s="291"/>
      <c r="F24" s="292"/>
      <c r="G24" s="292"/>
      <c r="H24" s="292"/>
      <c r="I24" s="292"/>
      <c r="J24" s="291"/>
      <c r="K24" s="341"/>
      <c r="L24" s="342"/>
      <c r="M24" s="342"/>
      <c r="N24" s="342"/>
      <c r="O24" s="342"/>
      <c r="P24" s="342"/>
      <c r="Q24" s="293"/>
      <c r="T24" s="106"/>
      <c r="U24" s="106"/>
      <c r="V24" s="106"/>
      <c r="W24" s="106"/>
      <c r="X24" s="106"/>
      <c r="Y24" s="106"/>
    </row>
    <row r="25" spans="1:25" ht="37.5" customHeight="1" x14ac:dyDescent="0.55000000000000004">
      <c r="A25" s="305" t="s">
        <v>239</v>
      </c>
      <c r="B25" s="90"/>
      <c r="C25" s="306"/>
      <c r="D25" s="296"/>
      <c r="E25" s="277"/>
      <c r="F25" s="277"/>
      <c r="G25" s="277"/>
      <c r="H25" s="277"/>
      <c r="I25" s="277"/>
      <c r="J25" s="277"/>
      <c r="K25" s="296"/>
      <c r="L25" s="297"/>
      <c r="M25" s="298"/>
      <c r="N25" s="298"/>
      <c r="O25" s="298"/>
      <c r="P25" s="298"/>
      <c r="Q25" s="281"/>
      <c r="T25" s="93">
        <v>0</v>
      </c>
      <c r="U25" s="57"/>
      <c r="V25" s="93">
        <v>1</v>
      </c>
      <c r="Y25" s="44">
        <v>1</v>
      </c>
    </row>
    <row r="26" spans="1:25" ht="96" x14ac:dyDescent="0.55000000000000004">
      <c r="A26" s="90"/>
      <c r="B26" s="171" t="s">
        <v>206</v>
      </c>
      <c r="C26" s="326" t="s">
        <v>223</v>
      </c>
      <c r="D26" s="282"/>
      <c r="E26" s="283"/>
      <c r="F26" s="283"/>
      <c r="G26" s="283"/>
      <c r="H26" s="283"/>
      <c r="I26" s="283"/>
      <c r="J26" s="283"/>
      <c r="K26" s="294"/>
      <c r="L26" s="279"/>
      <c r="M26" s="280"/>
      <c r="N26" s="280"/>
      <c r="O26" s="280"/>
      <c r="P26" s="280"/>
      <c r="Q26" s="289"/>
      <c r="T26" s="93">
        <v>0</v>
      </c>
      <c r="U26" s="57"/>
      <c r="V26" s="93">
        <v>1</v>
      </c>
      <c r="Y26" s="44">
        <v>1</v>
      </c>
    </row>
    <row r="27" spans="1:25" ht="24" x14ac:dyDescent="0.55000000000000004">
      <c r="A27" s="308"/>
      <c r="B27" s="308"/>
      <c r="C27" s="307" t="s">
        <v>200</v>
      </c>
      <c r="D27" s="282"/>
      <c r="E27" s="283"/>
      <c r="F27" s="283"/>
      <c r="G27" s="283"/>
      <c r="H27" s="283"/>
      <c r="I27" s="283"/>
      <c r="J27" s="283"/>
      <c r="K27" s="294"/>
      <c r="L27" s="279"/>
      <c r="M27" s="280"/>
      <c r="N27" s="280"/>
      <c r="O27" s="280"/>
      <c r="P27" s="280"/>
      <c r="Q27" s="289"/>
      <c r="U27" s="57"/>
      <c r="V27" s="93">
        <v>1</v>
      </c>
      <c r="Y27" s="44">
        <v>1</v>
      </c>
    </row>
    <row r="28" spans="1:25" ht="30.75" customHeight="1" x14ac:dyDescent="0.55000000000000004">
      <c r="A28" s="250" t="s">
        <v>216</v>
      </c>
      <c r="B28" s="47"/>
      <c r="C28" s="69"/>
      <c r="D28" s="123"/>
      <c r="E28" s="256"/>
      <c r="F28" s="262"/>
      <c r="G28" s="6"/>
      <c r="H28" s="6"/>
      <c r="I28" s="6"/>
      <c r="J28" s="271"/>
      <c r="K28" s="123"/>
      <c r="L28" s="122"/>
      <c r="M28" s="122"/>
      <c r="N28" s="122"/>
      <c r="O28" s="122"/>
      <c r="P28" s="273"/>
      <c r="Q28" s="264"/>
      <c r="T28" s="106"/>
      <c r="U28" s="106"/>
      <c r="V28" s="106"/>
      <c r="W28" s="106"/>
      <c r="X28" s="106"/>
      <c r="Y28" s="106"/>
    </row>
    <row r="29" spans="1:25" ht="25.5" customHeight="1" x14ac:dyDescent="0.55000000000000004">
      <c r="A29" s="245" t="s">
        <v>195</v>
      </c>
      <c r="B29" s="67"/>
      <c r="C29" s="270"/>
      <c r="D29" s="123"/>
      <c r="E29" s="270"/>
      <c r="F29" s="54"/>
      <c r="G29" s="5"/>
      <c r="H29" s="5"/>
      <c r="I29" s="5"/>
      <c r="J29" s="271"/>
      <c r="K29" s="123"/>
      <c r="L29" s="122"/>
      <c r="M29" s="122"/>
      <c r="N29" s="122"/>
      <c r="O29" s="122"/>
      <c r="P29" s="273"/>
      <c r="Q29" s="274"/>
      <c r="T29" s="106"/>
      <c r="U29" s="106"/>
      <c r="V29" s="106"/>
      <c r="W29" s="106"/>
      <c r="X29" s="106"/>
      <c r="Y29" s="106"/>
    </row>
    <row r="30" spans="1:25" ht="28.5" customHeight="1" x14ac:dyDescent="0.55000000000000004">
      <c r="A30" s="65" t="s">
        <v>240</v>
      </c>
      <c r="B30" s="39"/>
      <c r="C30" s="242"/>
      <c r="D30" s="226"/>
      <c r="E30" s="62"/>
      <c r="F30" s="63"/>
      <c r="G30" s="5"/>
      <c r="H30" s="5"/>
      <c r="I30" s="5"/>
      <c r="J30" s="272"/>
      <c r="K30" s="226"/>
      <c r="L30" s="122"/>
      <c r="M30" s="122"/>
      <c r="N30" s="132"/>
      <c r="O30" s="122"/>
      <c r="P30" s="273"/>
      <c r="Q30" s="275"/>
      <c r="T30" s="93">
        <v>0</v>
      </c>
      <c r="U30" s="51"/>
      <c r="V30" s="93">
        <v>1</v>
      </c>
      <c r="Y30" s="44">
        <v>1</v>
      </c>
    </row>
    <row r="31" spans="1:25" ht="72" x14ac:dyDescent="0.55000000000000004">
      <c r="A31" s="39"/>
      <c r="B31" s="242" t="s">
        <v>201</v>
      </c>
      <c r="C31" s="304" t="s">
        <v>225</v>
      </c>
      <c r="D31" s="141"/>
      <c r="E31" s="4"/>
      <c r="F31" s="4"/>
      <c r="G31" s="4"/>
      <c r="H31" s="4"/>
      <c r="I31" s="4"/>
      <c r="J31" s="4"/>
      <c r="K31" s="173"/>
      <c r="L31" s="105"/>
      <c r="M31" s="124"/>
      <c r="N31" s="127"/>
      <c r="O31" s="124"/>
      <c r="P31" s="124"/>
      <c r="Q31" s="218"/>
      <c r="T31" s="93">
        <v>0</v>
      </c>
      <c r="U31" s="51"/>
      <c r="V31" s="93">
        <v>1</v>
      </c>
      <c r="Y31" s="44">
        <v>1</v>
      </c>
    </row>
    <row r="32" spans="1:25" ht="96" x14ac:dyDescent="0.55000000000000004">
      <c r="A32" s="48"/>
      <c r="B32" s="48"/>
      <c r="C32" s="419" t="s">
        <v>241</v>
      </c>
      <c r="D32" s="343" t="s">
        <v>246</v>
      </c>
      <c r="E32" s="40"/>
      <c r="F32" s="18"/>
      <c r="G32" s="18"/>
      <c r="H32" s="18"/>
      <c r="I32" s="18"/>
      <c r="J32" s="18"/>
      <c r="K32" s="61"/>
      <c r="L32" s="129"/>
      <c r="M32" s="230"/>
      <c r="N32" s="126"/>
      <c r="O32" s="230"/>
      <c r="P32" s="230"/>
      <c r="Q32" s="420"/>
      <c r="U32" s="51"/>
    </row>
    <row r="33" spans="1:25" ht="96" x14ac:dyDescent="0.55000000000000004">
      <c r="A33" s="39"/>
      <c r="B33" s="350" t="s">
        <v>202</v>
      </c>
      <c r="C33" s="336" t="s">
        <v>227</v>
      </c>
      <c r="D33" s="418" t="s">
        <v>255</v>
      </c>
      <c r="E33" s="4"/>
      <c r="F33" s="4"/>
      <c r="G33" s="4"/>
      <c r="H33" s="4"/>
      <c r="I33" s="4"/>
      <c r="J33" s="4"/>
      <c r="K33" s="173"/>
      <c r="L33" s="105"/>
      <c r="M33" s="124"/>
      <c r="N33" s="105"/>
      <c r="O33" s="124"/>
      <c r="P33" s="124"/>
      <c r="Q33" s="218"/>
      <c r="T33" s="93">
        <v>0</v>
      </c>
      <c r="U33" s="51"/>
      <c r="V33" s="93">
        <v>1</v>
      </c>
      <c r="Y33" s="44">
        <v>1</v>
      </c>
    </row>
    <row r="34" spans="1:25" ht="24" x14ac:dyDescent="0.55000000000000004">
      <c r="A34" s="49"/>
      <c r="B34" s="7"/>
      <c r="C34" s="42" t="s">
        <v>200</v>
      </c>
      <c r="D34" s="140"/>
      <c r="E34" s="227"/>
      <c r="F34" s="18"/>
      <c r="G34" s="18"/>
      <c r="H34" s="18"/>
      <c r="I34" s="228"/>
      <c r="J34" s="222"/>
      <c r="K34" s="223"/>
      <c r="L34" s="215"/>
      <c r="M34" s="216"/>
      <c r="N34" s="217"/>
      <c r="O34" s="216"/>
      <c r="P34" s="216"/>
      <c r="Q34" s="40"/>
      <c r="U34" s="52"/>
      <c r="W34" s="53"/>
    </row>
    <row r="35" spans="1:25" ht="48" x14ac:dyDescent="0.55000000000000004">
      <c r="A35" s="49"/>
      <c r="B35" s="56" t="s">
        <v>203</v>
      </c>
      <c r="C35" s="336" t="s">
        <v>228</v>
      </c>
      <c r="D35" s="418" t="s">
        <v>257</v>
      </c>
      <c r="E35" s="227"/>
      <c r="F35" s="18"/>
      <c r="G35" s="18"/>
      <c r="H35" s="18"/>
      <c r="I35" s="228"/>
      <c r="J35" s="70"/>
      <c r="K35" s="128"/>
      <c r="L35" s="105"/>
      <c r="M35" s="124"/>
      <c r="N35" s="127"/>
      <c r="O35" s="124"/>
      <c r="P35" s="124"/>
      <c r="Q35" s="3"/>
      <c r="U35" s="52"/>
      <c r="W35" s="53"/>
    </row>
    <row r="36" spans="1:25" ht="24" x14ac:dyDescent="0.55000000000000004">
      <c r="A36" s="7"/>
      <c r="B36" s="7"/>
      <c r="C36" s="42" t="s">
        <v>200</v>
      </c>
      <c r="D36" s="141"/>
      <c r="E36" s="70"/>
      <c r="F36" s="70"/>
      <c r="G36" s="4"/>
      <c r="H36" s="4"/>
      <c r="I36" s="229"/>
      <c r="J36" s="224"/>
      <c r="K36" s="225"/>
      <c r="L36" s="220"/>
      <c r="M36" s="212"/>
      <c r="N36" s="221"/>
      <c r="O36" s="212"/>
      <c r="P36" s="212"/>
      <c r="Q36" s="3"/>
      <c r="U36" s="52"/>
      <c r="W36" s="53"/>
    </row>
    <row r="37" spans="1:25" ht="25.5" customHeight="1" x14ac:dyDescent="0.55000000000000004">
      <c r="A37" s="65" t="s">
        <v>242</v>
      </c>
      <c r="B37" s="243"/>
      <c r="C37" s="54"/>
      <c r="D37" s="123"/>
      <c r="E37" s="63"/>
      <c r="F37" s="63"/>
      <c r="G37" s="5"/>
      <c r="H37" s="5"/>
      <c r="I37" s="5"/>
      <c r="J37" s="272"/>
      <c r="K37" s="121"/>
      <c r="L37" s="132"/>
      <c r="M37" s="125"/>
      <c r="N37" s="122"/>
      <c r="O37" s="122"/>
      <c r="P37" s="273"/>
      <c r="Q37" s="64"/>
      <c r="U37" s="51"/>
    </row>
    <row r="38" spans="1:25" ht="48" x14ac:dyDescent="0.55000000000000004">
      <c r="A38" s="65"/>
      <c r="B38" s="3" t="s">
        <v>196</v>
      </c>
      <c r="C38" s="304" t="s">
        <v>229</v>
      </c>
      <c r="D38" s="418" t="s">
        <v>257</v>
      </c>
      <c r="E38" s="4"/>
      <c r="F38" s="4"/>
      <c r="G38" s="4"/>
      <c r="H38" s="4"/>
      <c r="I38" s="4"/>
      <c r="J38" s="4"/>
      <c r="K38" s="173"/>
      <c r="L38" s="105"/>
      <c r="M38" s="127"/>
      <c r="N38" s="124"/>
      <c r="O38" s="124"/>
      <c r="P38" s="124"/>
      <c r="Q38" s="3"/>
      <c r="U38" s="51"/>
    </row>
    <row r="39" spans="1:25" ht="57.75" customHeight="1" x14ac:dyDescent="0.55000000000000004">
      <c r="A39" s="49"/>
      <c r="B39" s="350" t="s">
        <v>197</v>
      </c>
      <c r="C39" s="336" t="s">
        <v>230</v>
      </c>
      <c r="D39" s="334"/>
      <c r="E39" s="18"/>
      <c r="F39" s="18"/>
      <c r="G39" s="18"/>
      <c r="H39" s="18"/>
      <c r="I39" s="18"/>
      <c r="J39" s="18"/>
      <c r="K39" s="61"/>
      <c r="L39" s="129"/>
      <c r="M39" s="126"/>
      <c r="N39" s="230"/>
      <c r="O39" s="230"/>
      <c r="P39" s="230"/>
      <c r="Q39" s="40"/>
      <c r="U39" s="51"/>
    </row>
    <row r="40" spans="1:25" ht="24" x14ac:dyDescent="0.55000000000000004">
      <c r="A40" s="49"/>
      <c r="B40" s="3"/>
      <c r="C40" s="42" t="s">
        <v>200</v>
      </c>
      <c r="D40" s="334"/>
      <c r="E40" s="18"/>
      <c r="F40" s="18"/>
      <c r="G40" s="18"/>
      <c r="H40" s="18"/>
      <c r="I40" s="18"/>
      <c r="J40" s="18"/>
      <c r="K40" s="61"/>
      <c r="L40" s="129"/>
      <c r="M40" s="126"/>
      <c r="N40" s="230"/>
      <c r="O40" s="230"/>
      <c r="P40" s="230"/>
      <c r="Q40" s="40"/>
      <c r="U40" s="51"/>
    </row>
    <row r="41" spans="1:25" ht="72" x14ac:dyDescent="0.55000000000000004">
      <c r="A41" s="49"/>
      <c r="B41" s="350" t="s">
        <v>198</v>
      </c>
      <c r="C41" s="336" t="s">
        <v>231</v>
      </c>
      <c r="D41" s="418" t="s">
        <v>257</v>
      </c>
      <c r="E41" s="4"/>
      <c r="F41" s="4"/>
      <c r="G41" s="4"/>
      <c r="H41" s="4"/>
      <c r="I41" s="4"/>
      <c r="J41" s="4"/>
      <c r="K41" s="173"/>
      <c r="L41" s="105"/>
      <c r="M41" s="127"/>
      <c r="N41" s="124"/>
      <c r="O41" s="124"/>
      <c r="P41" s="124"/>
      <c r="Q41" s="3"/>
      <c r="U41" s="51"/>
    </row>
    <row r="42" spans="1:25" ht="120" x14ac:dyDescent="0.55000000000000004">
      <c r="A42" s="49"/>
      <c r="B42" s="242"/>
      <c r="C42" s="336" t="s">
        <v>232</v>
      </c>
      <c r="D42" s="334"/>
      <c r="E42" s="18"/>
      <c r="F42" s="18"/>
      <c r="G42" s="18"/>
      <c r="H42" s="18"/>
      <c r="I42" s="18"/>
      <c r="J42" s="18"/>
      <c r="K42" s="61"/>
      <c r="L42" s="129"/>
      <c r="M42" s="126"/>
      <c r="N42" s="230"/>
      <c r="O42" s="230"/>
      <c r="P42" s="230"/>
      <c r="Q42" s="40"/>
      <c r="U42" s="51"/>
    </row>
    <row r="43" spans="1:25" ht="72" x14ac:dyDescent="0.55000000000000004">
      <c r="A43" s="49"/>
      <c r="B43" s="242"/>
      <c r="C43" s="336" t="s">
        <v>233</v>
      </c>
      <c r="D43" s="334"/>
      <c r="E43" s="18"/>
      <c r="F43" s="330"/>
      <c r="G43" s="18"/>
      <c r="H43" s="18"/>
      <c r="I43" s="18"/>
      <c r="J43" s="331"/>
      <c r="K43" s="253"/>
      <c r="L43" s="129"/>
      <c r="M43" s="126"/>
      <c r="N43" s="230"/>
      <c r="O43" s="230"/>
      <c r="P43" s="332"/>
      <c r="Q43" s="333"/>
      <c r="U43" s="51"/>
    </row>
    <row r="44" spans="1:25" ht="24" x14ac:dyDescent="0.55000000000000004">
      <c r="A44" s="7"/>
      <c r="B44" s="249"/>
      <c r="C44" s="42" t="s">
        <v>200</v>
      </c>
      <c r="D44" s="334"/>
      <c r="E44" s="18"/>
      <c r="F44" s="330"/>
      <c r="G44" s="18"/>
      <c r="H44" s="18"/>
      <c r="I44" s="18"/>
      <c r="J44" s="331"/>
      <c r="K44" s="253"/>
      <c r="L44" s="129"/>
      <c r="M44" s="126"/>
      <c r="N44" s="230"/>
      <c r="O44" s="230"/>
      <c r="P44" s="332"/>
      <c r="Q44" s="333"/>
      <c r="U44" s="51"/>
    </row>
    <row r="45" spans="1:25" ht="72" x14ac:dyDescent="0.55000000000000004">
      <c r="A45" s="49"/>
      <c r="B45" s="242" t="s">
        <v>199</v>
      </c>
      <c r="C45" s="336" t="s">
        <v>247</v>
      </c>
      <c r="D45" s="421"/>
      <c r="E45" s="4"/>
      <c r="F45" s="422"/>
      <c r="G45" s="4"/>
      <c r="H45" s="4"/>
      <c r="I45" s="4"/>
      <c r="J45" s="423"/>
      <c r="K45" s="254"/>
      <c r="L45" s="105"/>
      <c r="M45" s="127"/>
      <c r="N45" s="124"/>
      <c r="O45" s="124"/>
      <c r="P45" s="424"/>
      <c r="Q45" s="329"/>
      <c r="U45" s="51"/>
    </row>
    <row r="46" spans="1:25" ht="24" x14ac:dyDescent="0.55000000000000004">
      <c r="A46" s="7"/>
      <c r="B46" s="249"/>
      <c r="C46" s="42" t="s">
        <v>200</v>
      </c>
      <c r="D46" s="334"/>
      <c r="E46" s="18"/>
      <c r="F46" s="330"/>
      <c r="G46" s="18"/>
      <c r="H46" s="18"/>
      <c r="I46" s="18"/>
      <c r="J46" s="331"/>
      <c r="K46" s="253"/>
      <c r="L46" s="129"/>
      <c r="M46" s="126"/>
      <c r="N46" s="230"/>
      <c r="O46" s="230"/>
      <c r="P46" s="332"/>
      <c r="Q46" s="333"/>
      <c r="U46" s="51"/>
    </row>
    <row r="47" spans="1:25" ht="24" x14ac:dyDescent="0.55000000000000004">
      <c r="A47" s="246" t="s">
        <v>169</v>
      </c>
      <c r="B47" s="50"/>
      <c r="C47" s="256"/>
      <c r="D47" s="257"/>
      <c r="E47" s="256"/>
      <c r="F47" s="255"/>
      <c r="G47" s="6"/>
      <c r="H47" s="6"/>
      <c r="I47" s="6"/>
      <c r="J47" s="263"/>
      <c r="K47" s="257"/>
      <c r="L47" s="258"/>
      <c r="M47" s="258"/>
      <c r="N47" s="258"/>
      <c r="O47" s="258"/>
      <c r="P47" s="258"/>
      <c r="Q47" s="264"/>
    </row>
    <row r="48" spans="1:25" ht="24" x14ac:dyDescent="0.55000000000000004">
      <c r="A48" s="392" t="s">
        <v>213</v>
      </c>
      <c r="B48" s="393"/>
      <c r="C48" s="393"/>
      <c r="D48" s="393"/>
      <c r="E48" s="394"/>
      <c r="F48" s="5"/>
      <c r="G48" s="5"/>
      <c r="H48" s="5"/>
      <c r="I48" s="244"/>
      <c r="J48" s="63"/>
      <c r="K48" s="121"/>
      <c r="L48" s="259"/>
      <c r="M48" s="260"/>
      <c r="N48" s="261"/>
      <c r="O48" s="261"/>
      <c r="P48" s="261"/>
      <c r="Q48" s="64"/>
    </row>
    <row r="49" spans="1:17" ht="24" customHeight="1" x14ac:dyDescent="0.55000000000000004">
      <c r="A49" s="404" t="s">
        <v>244</v>
      </c>
      <c r="B49" s="405"/>
      <c r="C49" s="405"/>
      <c r="D49" s="405"/>
      <c r="E49" s="406"/>
      <c r="F49" s="5"/>
      <c r="G49" s="5"/>
      <c r="H49" s="5"/>
      <c r="I49" s="5"/>
      <c r="J49" s="63"/>
      <c r="K49" s="121"/>
      <c r="L49" s="259"/>
      <c r="M49" s="265"/>
      <c r="N49" s="260"/>
      <c r="O49" s="261"/>
      <c r="P49" s="261"/>
      <c r="Q49" s="64"/>
    </row>
    <row r="50" spans="1:17" ht="72" x14ac:dyDescent="0.55000000000000004">
      <c r="A50" s="49"/>
      <c r="B50" s="56" t="s">
        <v>214</v>
      </c>
      <c r="C50" s="336" t="s">
        <v>243</v>
      </c>
      <c r="D50" s="141"/>
      <c r="E50" s="4"/>
      <c r="F50" s="4"/>
      <c r="G50" s="4"/>
      <c r="H50" s="4"/>
      <c r="I50" s="4"/>
      <c r="J50" s="211"/>
      <c r="K50" s="219"/>
      <c r="L50" s="212"/>
      <c r="M50" s="212"/>
      <c r="N50" s="221"/>
      <c r="O50" s="212"/>
      <c r="P50" s="212"/>
      <c r="Q50" s="3"/>
    </row>
    <row r="51" spans="1:17" ht="24" x14ac:dyDescent="0.55000000000000004">
      <c r="A51" s="7"/>
      <c r="B51" s="7"/>
      <c r="C51" s="42" t="s">
        <v>200</v>
      </c>
      <c r="D51" s="140"/>
      <c r="E51" s="18"/>
      <c r="F51" s="18"/>
      <c r="G51" s="18"/>
      <c r="H51" s="18"/>
      <c r="I51" s="18"/>
      <c r="J51" s="213"/>
      <c r="K51" s="214"/>
      <c r="L51" s="216"/>
      <c r="M51" s="216"/>
      <c r="N51" s="217"/>
      <c r="O51" s="216"/>
      <c r="P51" s="216"/>
      <c r="Q51" s="40"/>
    </row>
    <row r="52" spans="1:17" ht="24" x14ac:dyDescent="0.25">
      <c r="A52" s="246" t="s">
        <v>218</v>
      </c>
      <c r="B52" s="50"/>
      <c r="C52" s="256"/>
      <c r="D52" s="257"/>
      <c r="E52" s="256"/>
      <c r="F52" s="255"/>
      <c r="G52" s="255"/>
      <c r="H52" s="255"/>
      <c r="I52" s="255"/>
      <c r="J52" s="310"/>
      <c r="K52" s="311"/>
      <c r="L52" s="130"/>
      <c r="M52" s="130"/>
      <c r="N52" s="130"/>
      <c r="O52" s="130"/>
      <c r="P52" s="130"/>
      <c r="Q52" s="312"/>
    </row>
    <row r="53" spans="1:17" ht="24" x14ac:dyDescent="0.25">
      <c r="A53" s="392" t="s">
        <v>207</v>
      </c>
      <c r="B53" s="393"/>
      <c r="C53" s="393"/>
      <c r="D53" s="393"/>
      <c r="E53" s="393"/>
      <c r="F53" s="68"/>
      <c r="G53" s="68"/>
      <c r="H53" s="68"/>
      <c r="I53" s="68"/>
      <c r="J53" s="97"/>
      <c r="K53" s="313"/>
      <c r="L53" s="104"/>
      <c r="M53" s="104"/>
      <c r="N53" s="104"/>
      <c r="O53" s="104"/>
      <c r="P53" s="104"/>
      <c r="Q53" s="314"/>
    </row>
    <row r="54" spans="1:17" ht="24" x14ac:dyDescent="0.25">
      <c r="A54" s="402" t="s">
        <v>245</v>
      </c>
      <c r="B54" s="403"/>
      <c r="C54" s="403"/>
      <c r="D54" s="403"/>
      <c r="E54" s="403"/>
      <c r="F54" s="68"/>
      <c r="G54" s="68"/>
      <c r="H54" s="68"/>
      <c r="I54" s="68"/>
      <c r="J54" s="97"/>
      <c r="K54" s="313"/>
      <c r="L54" s="104"/>
      <c r="M54" s="104"/>
      <c r="N54" s="104"/>
      <c r="O54" s="104"/>
      <c r="P54" s="104"/>
      <c r="Q54" s="314"/>
    </row>
    <row r="55" spans="1:17" ht="96" x14ac:dyDescent="0.25">
      <c r="A55" s="309"/>
      <c r="B55" s="425" t="s">
        <v>211</v>
      </c>
      <c r="C55" s="326" t="s">
        <v>222</v>
      </c>
      <c r="D55" s="300"/>
      <c r="E55" s="278"/>
      <c r="F55" s="55"/>
      <c r="G55" s="55"/>
      <c r="H55" s="55"/>
      <c r="I55" s="55"/>
      <c r="J55" s="315"/>
      <c r="K55" s="316"/>
      <c r="L55" s="317"/>
      <c r="M55" s="317"/>
      <c r="N55" s="317"/>
      <c r="O55" s="317"/>
      <c r="P55" s="317"/>
      <c r="Q55" s="318"/>
    </row>
    <row r="56" spans="1:17" ht="51" customHeight="1" x14ac:dyDescent="0.25">
      <c r="A56" s="340"/>
      <c r="B56" s="426"/>
      <c r="C56" s="307" t="s">
        <v>200</v>
      </c>
      <c r="D56" s="301"/>
      <c r="E56" s="278"/>
      <c r="F56" s="321"/>
      <c r="G56" s="321"/>
      <c r="H56" s="321"/>
      <c r="I56" s="321"/>
      <c r="J56" s="322"/>
      <c r="K56" s="323"/>
      <c r="L56" s="324"/>
      <c r="M56" s="324"/>
      <c r="N56" s="324"/>
      <c r="O56" s="324"/>
      <c r="P56" s="324"/>
      <c r="Q56" s="325"/>
    </row>
    <row r="57" spans="1:17" ht="48" x14ac:dyDescent="0.25">
      <c r="A57" s="299"/>
      <c r="B57" s="306" t="s">
        <v>212</v>
      </c>
      <c r="C57" s="307" t="s">
        <v>200</v>
      </c>
      <c r="D57" s="302"/>
      <c r="E57" s="283"/>
      <c r="F57" s="55"/>
      <c r="G57" s="55"/>
      <c r="H57" s="55"/>
      <c r="I57" s="55"/>
      <c r="J57" s="315"/>
      <c r="K57" s="316"/>
      <c r="L57" s="317"/>
      <c r="M57" s="317"/>
      <c r="N57" s="317"/>
      <c r="O57" s="317"/>
      <c r="P57" s="317"/>
      <c r="Q57" s="318"/>
    </row>
    <row r="58" spans="1:17" ht="24" x14ac:dyDescent="0.25">
      <c r="A58" s="303"/>
      <c r="B58" s="327"/>
      <c r="C58" s="307" t="s">
        <v>200</v>
      </c>
      <c r="D58" s="302"/>
      <c r="E58" s="292"/>
      <c r="F58" s="55"/>
      <c r="G58" s="55"/>
      <c r="H58" s="55"/>
      <c r="I58" s="55"/>
      <c r="J58" s="315"/>
      <c r="K58" s="319"/>
      <c r="L58" s="320"/>
      <c r="M58" s="320"/>
      <c r="N58" s="320"/>
      <c r="O58" s="320"/>
      <c r="P58" s="320"/>
      <c r="Q58" s="318"/>
    </row>
    <row r="60" spans="1:17" ht="24" x14ac:dyDescent="0.4">
      <c r="A60" s="415" t="s">
        <v>252</v>
      </c>
      <c r="B60" s="415"/>
      <c r="C60" s="415"/>
      <c r="D60" s="415"/>
      <c r="E60" s="415"/>
      <c r="F60" s="415"/>
      <c r="G60" s="415"/>
      <c r="H60" s="416"/>
      <c r="I60" s="351"/>
    </row>
    <row r="61" spans="1:17" ht="24" x14ac:dyDescent="0.25">
      <c r="A61" s="417" t="s">
        <v>253</v>
      </c>
      <c r="B61" s="417"/>
      <c r="C61" s="417"/>
      <c r="D61" s="417"/>
      <c r="E61" s="417"/>
      <c r="F61" s="417"/>
      <c r="G61" s="417"/>
      <c r="H61" s="417"/>
      <c r="I61" s="351"/>
      <c r="J61" s="351"/>
      <c r="K61" s="351"/>
      <c r="L61" s="351"/>
      <c r="M61" s="351"/>
      <c r="N61" s="351"/>
      <c r="O61" s="351"/>
      <c r="P61" s="351"/>
      <c r="Q61" s="351"/>
    </row>
    <row r="62" spans="1:17" ht="24" x14ac:dyDescent="0.4">
      <c r="A62" s="417" t="s">
        <v>250</v>
      </c>
      <c r="B62" s="416"/>
      <c r="C62" s="416"/>
      <c r="D62" s="416"/>
      <c r="E62" s="416"/>
      <c r="F62" s="416"/>
      <c r="G62" s="416"/>
      <c r="H62" s="416"/>
    </row>
    <row r="63" spans="1:17" ht="24" x14ac:dyDescent="0.4">
      <c r="A63" s="417" t="s">
        <v>251</v>
      </c>
      <c r="B63" s="416"/>
      <c r="C63" s="416"/>
      <c r="D63" s="416"/>
      <c r="E63" s="416"/>
      <c r="F63" s="416"/>
      <c r="G63" s="416"/>
      <c r="H63" s="416"/>
    </row>
    <row r="64" spans="1:17" ht="24" x14ac:dyDescent="0.25">
      <c r="A64" s="415" t="s">
        <v>254</v>
      </c>
      <c r="B64" s="415"/>
      <c r="C64" s="415"/>
      <c r="D64" s="415"/>
      <c r="E64" s="415"/>
      <c r="F64" s="415"/>
      <c r="G64" s="415"/>
      <c r="H64" s="415"/>
    </row>
    <row r="65" spans="1:17" ht="20.25" x14ac:dyDescent="0.25">
      <c r="A65" s="401"/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</row>
  </sheetData>
  <mergeCells count="26">
    <mergeCell ref="A65:Q65"/>
    <mergeCell ref="A54:E54"/>
    <mergeCell ref="A49:E49"/>
    <mergeCell ref="A60:G60"/>
    <mergeCell ref="A64:H64"/>
    <mergeCell ref="B55:B56"/>
    <mergeCell ref="A48:E48"/>
    <mergeCell ref="A53:E53"/>
    <mergeCell ref="L6:N6"/>
    <mergeCell ref="A6:A8"/>
    <mergeCell ref="B6:B8"/>
    <mergeCell ref="C6:C8"/>
    <mergeCell ref="D6:D8"/>
    <mergeCell ref="E6:E8"/>
    <mergeCell ref="B12:B13"/>
    <mergeCell ref="B16:B17"/>
    <mergeCell ref="O6:P7"/>
    <mergeCell ref="Q6:Q8"/>
    <mergeCell ref="F7:G7"/>
    <mergeCell ref="H7:I7"/>
    <mergeCell ref="L7:L8"/>
    <mergeCell ref="M7:M8"/>
    <mergeCell ref="N7:N8"/>
    <mergeCell ref="F6:I6"/>
    <mergeCell ref="J6:J8"/>
    <mergeCell ref="K6:K8"/>
  </mergeCells>
  <pageMargins left="0.39370078740157483" right="0" top="0.59055118110236227" bottom="0.59055118110236227" header="0.31496062992125984" footer="7.874015748031496E-2"/>
  <pageSetup paperSize="9" scale="86" orientation="landscape" useFirstPageNumber="1" r:id="rId1"/>
  <headerFooter>
    <oddHeader>&amp;C&amp;"TH SarabunPSK,Regular"&amp;14&amp;P</oddHeader>
    <oddFooter>&amp;L&amp;"TH SarabunPSK,Regular"&amp;14ขอให้หน่วยงานดำเนินการตามหมายเหตุหน้าสุดท้าย</oddFooter>
  </headerFooter>
  <rowBreaks count="6" manualBreakCount="6">
    <brk id="15" max="16" man="1"/>
    <brk id="24" max="16" man="1"/>
    <brk id="27" max="16" man="1"/>
    <brk id="32" max="16" man="1"/>
    <brk id="36" max="16" man="1"/>
    <brk id="5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ปก</vt:lpstr>
      <vt:lpstr>สาร</vt:lpstr>
      <vt:lpstr>คำนำ</vt:lpstr>
      <vt:lpstr>วัตถุประสงค์ (2)</vt:lpstr>
      <vt:lpstr>ตาราง</vt:lpstr>
      <vt:lpstr>Sheet2</vt:lpstr>
      <vt:lpstr>3</vt:lpstr>
      <vt:lpstr>4</vt:lpstr>
      <vt:lpstr>แบบฟอร์มยุทธ4</vt:lpstr>
      <vt:lpstr>Sheet3</vt:lpstr>
      <vt:lpstr>Sheet1</vt:lpstr>
      <vt:lpstr>ย4</vt:lpstr>
      <vt:lpstr>ย3</vt:lpstr>
      <vt:lpstr>Sheet1!Print_Area</vt:lpstr>
      <vt:lpstr>คำนำ!Print_Area</vt:lpstr>
      <vt:lpstr>ตาราง!Print_Area</vt:lpstr>
      <vt:lpstr>แบบฟอร์มยุทธ4!Print_Area</vt:lpstr>
      <vt:lpstr>'วัตถุประสงค์ (2)'!Print_Area</vt:lpstr>
      <vt:lpstr>สาร!Print_Area</vt:lpstr>
      <vt:lpstr>แบบฟอร์มยุทธ4!Print_Titles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Windows User</cp:lastModifiedBy>
  <cp:lastPrinted>2019-01-07T03:53:25Z</cp:lastPrinted>
  <dcterms:created xsi:type="dcterms:W3CDTF">2014-07-08T07:39:56Z</dcterms:created>
  <dcterms:modified xsi:type="dcterms:W3CDTF">2019-01-07T03:53:37Z</dcterms:modified>
</cp:coreProperties>
</file>